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thony\Desktop\CCM\saint sauveur\saint sauveur\"/>
    </mc:Choice>
  </mc:AlternateContent>
  <bookViews>
    <workbookView xWindow="0" yWindow="0" windowWidth="20490" windowHeight="7755"/>
  </bookViews>
  <sheets>
    <sheet name="Feuil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9" i="1" l="1"/>
  <c r="H29" i="1"/>
  <c r="B29" i="1"/>
  <c r="A29" i="1"/>
  <c r="C29" i="1" s="1"/>
  <c r="N28" i="1"/>
  <c r="M28" i="1"/>
  <c r="H28" i="1"/>
  <c r="C28" i="1"/>
  <c r="B28" i="1"/>
  <c r="A28" i="1"/>
  <c r="K28" i="1" s="1"/>
  <c r="N27" i="1"/>
  <c r="M27" i="1"/>
  <c r="C27" i="1"/>
  <c r="B27" i="1"/>
  <c r="A27" i="1"/>
  <c r="K27" i="1" s="1"/>
  <c r="N26" i="1"/>
  <c r="B26" i="1"/>
  <c r="A26" i="1"/>
  <c r="H26" i="1" s="1"/>
  <c r="N25" i="1"/>
  <c r="H25" i="1"/>
  <c r="B25" i="1"/>
  <c r="A25" i="1"/>
  <c r="C25" i="1" s="1"/>
  <c r="N24" i="1"/>
  <c r="M24" i="1"/>
  <c r="H24" i="1"/>
  <c r="C24" i="1"/>
  <c r="B24" i="1"/>
  <c r="A24" i="1"/>
  <c r="K24" i="1" s="1"/>
  <c r="N23" i="1"/>
  <c r="M23" i="1"/>
  <c r="H23" i="1"/>
  <c r="C23" i="1"/>
  <c r="B23" i="1"/>
  <c r="A23" i="1"/>
  <c r="K23" i="1" s="1"/>
  <c r="N22" i="1"/>
  <c r="B22" i="1"/>
  <c r="A22" i="1"/>
  <c r="H22" i="1" s="1"/>
  <c r="N21" i="1"/>
  <c r="H21" i="1"/>
  <c r="B21" i="1"/>
  <c r="A21" i="1"/>
  <c r="C21" i="1" s="1"/>
  <c r="N20" i="1"/>
  <c r="H20" i="1"/>
  <c r="C20" i="1"/>
  <c r="B20" i="1"/>
  <c r="A20" i="1"/>
  <c r="M20" i="1" s="1"/>
  <c r="N19" i="1"/>
  <c r="M19" i="1"/>
  <c r="H19" i="1"/>
  <c r="C19" i="1"/>
  <c r="B19" i="1"/>
  <c r="A19" i="1"/>
  <c r="K19" i="1" s="1"/>
  <c r="N18" i="1"/>
  <c r="B18" i="1"/>
  <c r="A18" i="1"/>
  <c r="H18" i="1" s="1"/>
  <c r="N17" i="1"/>
  <c r="H17" i="1"/>
  <c r="B17" i="1"/>
  <c r="A17" i="1"/>
  <c r="C17" i="1" s="1"/>
  <c r="N16" i="1"/>
  <c r="H16" i="1"/>
  <c r="C16" i="1"/>
  <c r="B16" i="1"/>
  <c r="A16" i="1"/>
  <c r="M16" i="1" s="1"/>
  <c r="N15" i="1"/>
  <c r="M15" i="1"/>
  <c r="H15" i="1"/>
  <c r="C15" i="1"/>
  <c r="B15" i="1"/>
  <c r="A15" i="1"/>
  <c r="K15" i="1" s="1"/>
  <c r="N14" i="1"/>
  <c r="B14" i="1"/>
  <c r="A14" i="1"/>
  <c r="H14" i="1" s="1"/>
  <c r="N13" i="1"/>
  <c r="H13" i="1"/>
  <c r="B13" i="1"/>
  <c r="A13" i="1"/>
  <c r="C13" i="1" s="1"/>
  <c r="N12" i="1"/>
  <c r="H12" i="1"/>
  <c r="C12" i="1"/>
  <c r="B12" i="1"/>
  <c r="A12" i="1"/>
  <c r="M12" i="1" s="1"/>
  <c r="N11" i="1"/>
  <c r="M11" i="1"/>
  <c r="H11" i="1"/>
  <c r="C11" i="1"/>
  <c r="B11" i="1"/>
  <c r="A11" i="1"/>
  <c r="K11" i="1" s="1"/>
  <c r="N10" i="1"/>
  <c r="B10" i="1"/>
  <c r="A10" i="1"/>
  <c r="H10" i="1" s="1"/>
  <c r="M8" i="1"/>
  <c r="I8" i="1"/>
  <c r="H6" i="1"/>
  <c r="C6" i="1"/>
  <c r="L5" i="1"/>
  <c r="D5" i="1"/>
  <c r="D4" i="1"/>
  <c r="D3" i="1"/>
  <c r="K2" i="1"/>
  <c r="D2" i="1"/>
  <c r="K10" i="1" l="1"/>
  <c r="K14" i="1"/>
  <c r="K18" i="1"/>
  <c r="K22" i="1"/>
  <c r="K26" i="1"/>
  <c r="M6" i="1"/>
  <c r="M10" i="1"/>
  <c r="K13" i="1"/>
  <c r="M14" i="1"/>
  <c r="K17" i="1"/>
  <c r="M18" i="1"/>
  <c r="K21" i="1"/>
  <c r="M22" i="1"/>
  <c r="K25" i="1"/>
  <c r="M26" i="1"/>
  <c r="K29" i="1"/>
  <c r="C10" i="1"/>
  <c r="K12" i="1"/>
  <c r="M13" i="1"/>
  <c r="C14" i="1"/>
  <c r="K16" i="1"/>
  <c r="M17" i="1"/>
  <c r="C18" i="1"/>
  <c r="K20" i="1"/>
  <c r="M21" i="1"/>
  <c r="C22" i="1"/>
  <c r="M25" i="1"/>
  <c r="C26" i="1"/>
  <c r="H27" i="1"/>
  <c r="M29" i="1"/>
</calcChain>
</file>

<file path=xl/sharedStrings.xml><?xml version="1.0" encoding="utf-8"?>
<sst xmlns="http://schemas.openxmlformats.org/spreadsheetml/2006/main" count="18" uniqueCount="18">
  <si>
    <t>NOM DE L'EPREUVE :</t>
  </si>
  <si>
    <t>ORGANISATEUR :</t>
  </si>
  <si>
    <t>SERIES / CATEGORIES :</t>
  </si>
  <si>
    <t>VILLE DE DEPART :</t>
  </si>
  <si>
    <t>DEPARTEMENT :</t>
  </si>
  <si>
    <t>ENGAGES :</t>
  </si>
  <si>
    <t>PARTANTS :</t>
  </si>
  <si>
    <t>CLASSES :</t>
  </si>
  <si>
    <t>TABLEAU DE CLASSEMENT</t>
  </si>
  <si>
    <t>MOYENNE</t>
  </si>
  <si>
    <t>DISTANCE :</t>
  </si>
  <si>
    <t>DOSS</t>
  </si>
  <si>
    <t>Place</t>
  </si>
  <si>
    <t>NOM et PRENOM</t>
  </si>
  <si>
    <t>ASSOCIATION</t>
  </si>
  <si>
    <t>N° LICENCE</t>
  </si>
  <si>
    <t>CAT.</t>
  </si>
  <si>
    <t>TEMPS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</si>
</sst>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0C]d\-mmm\-yy;@"/>
    <numFmt numFmtId="165" formatCode="0.000"/>
    <numFmt numFmtId="166" formatCode="[h]\.mm\.ss"/>
    <numFmt numFmtId="167" formatCode="&quot;à&quot;\ mm&quot;mn&quot;ss"/>
  </numFmts>
  <fonts count="11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7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8"/>
      <name val="Book Antiqua"/>
      <family val="1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Protection="1"/>
    <xf numFmtId="0" fontId="2" fillId="0" borderId="0" xfId="0" applyFont="1" applyAlignment="1" applyProtection="1">
      <alignment horizontal="left"/>
    </xf>
    <xf numFmtId="0" fontId="3" fillId="0" borderId="1" xfId="0" applyFont="1" applyBorder="1" applyAlignment="1" applyProtection="1">
      <alignment horizontal="center"/>
    </xf>
    <xf numFmtId="164" fontId="4" fillId="0" borderId="1" xfId="0" applyNumberFormat="1" applyFont="1" applyFill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4" fillId="0" borderId="2" xfId="0" applyFont="1" applyBorder="1" applyAlignment="1" applyProtection="1"/>
    <xf numFmtId="0" fontId="2" fillId="0" borderId="2" xfId="0" applyFont="1" applyBorder="1" applyAlignment="1" applyProtection="1"/>
    <xf numFmtId="0" fontId="4" fillId="0" borderId="2" xfId="0" quotePrefix="1" applyFont="1" applyBorder="1" applyAlignment="1" applyProtection="1">
      <alignment horizontal="center"/>
    </xf>
    <xf numFmtId="0" fontId="4" fillId="0" borderId="2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0" fontId="4" fillId="0" borderId="2" xfId="0" applyFont="1" applyBorder="1" applyProtection="1"/>
    <xf numFmtId="0" fontId="2" fillId="0" borderId="2" xfId="0" applyFont="1" applyBorder="1" applyProtection="1"/>
    <xf numFmtId="0" fontId="2" fillId="0" borderId="0" xfId="0" applyFont="1" applyAlignment="1" applyProtection="1">
      <alignment horizontal="center"/>
    </xf>
    <xf numFmtId="0" fontId="4" fillId="0" borderId="1" xfId="0" applyFont="1" applyBorder="1" applyAlignment="1" applyProtection="1">
      <alignment horizontal="left"/>
    </xf>
    <xf numFmtId="0" fontId="4" fillId="0" borderId="2" xfId="0" applyFont="1" applyBorder="1" applyAlignment="1" applyProtection="1">
      <alignment horizontal="left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/>
    </xf>
    <xf numFmtId="0" fontId="4" fillId="0" borderId="5" xfId="0" applyFont="1" applyBorder="1" applyAlignment="1" applyProtection="1">
      <alignment horizontal="center"/>
    </xf>
    <xf numFmtId="165" fontId="5" fillId="0" borderId="5" xfId="0" applyNumberFormat="1" applyFont="1" applyBorder="1" applyAlignment="1" applyProtection="1">
      <alignment horizontal="center"/>
    </xf>
    <xf numFmtId="0" fontId="4" fillId="0" borderId="6" xfId="0" applyFont="1" applyBorder="1" applyAlignment="1" applyProtection="1">
      <alignment horizontal="center"/>
    </xf>
    <xf numFmtId="0" fontId="4" fillId="0" borderId="7" xfId="0" applyFont="1" applyBorder="1" applyAlignment="1" applyProtection="1">
      <alignment horizontal="center"/>
    </xf>
    <xf numFmtId="0" fontId="4" fillId="0" borderId="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 wrapText="1"/>
    </xf>
    <xf numFmtId="0" fontId="6" fillId="0" borderId="11" xfId="0" applyFont="1" applyFill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/>
    </xf>
    <xf numFmtId="0" fontId="9" fillId="0" borderId="6" xfId="0" applyFont="1" applyBorder="1" applyAlignment="1" applyProtection="1">
      <alignment vertical="center"/>
    </xf>
    <xf numFmtId="0" fontId="9" fillId="0" borderId="7" xfId="0" applyFont="1" applyBorder="1" applyAlignment="1" applyProtection="1">
      <alignment vertical="center"/>
    </xf>
    <xf numFmtId="0" fontId="9" fillId="0" borderId="6" xfId="0" applyFont="1" applyBorder="1" applyAlignment="1" applyProtection="1">
      <alignment horizontal="left" vertical="center"/>
    </xf>
    <xf numFmtId="0" fontId="9" fillId="0" borderId="7" xfId="0" applyFont="1" applyBorder="1" applyAlignment="1" applyProtection="1">
      <alignment horizontal="left" vertical="center"/>
    </xf>
    <xf numFmtId="0" fontId="9" fillId="0" borderId="8" xfId="0" applyFont="1" applyBorder="1" applyAlignment="1" applyProtection="1">
      <alignment horizontal="left" vertical="center"/>
    </xf>
    <xf numFmtId="0" fontId="9" fillId="0" borderId="6" xfId="0" applyFont="1" applyBorder="1" applyAlignment="1" applyProtection="1">
      <alignment horizontal="center" vertical="center"/>
    </xf>
    <xf numFmtId="0" fontId="9" fillId="0" borderId="8" xfId="0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left" vertical="center"/>
    </xf>
    <xf numFmtId="166" fontId="10" fillId="0" borderId="5" xfId="0" applyNumberFormat="1" applyFont="1" applyBorder="1" applyAlignment="1" applyProtection="1">
      <alignment horizontal="center" vertical="center"/>
    </xf>
    <xf numFmtId="167" fontId="10" fillId="0" borderId="5" xfId="0" applyNumberFormat="1" applyFont="1" applyBorder="1" applyAlignment="1" applyProtection="1">
      <alignment horizontal="center" vertical="center"/>
    </xf>
  </cellXfs>
  <cellStyles count="1">
    <cellStyle name="Normal" xfId="0" builtinId="0"/>
  </cellStyles>
  <dxfs count="2">
    <dxf>
      <font>
        <b val="0"/>
        <i val="0"/>
        <condense val="0"/>
        <extend val="0"/>
        <color auto="1"/>
      </font>
      <fill>
        <patternFill>
          <bgColor indexed="43"/>
        </patternFill>
      </fill>
    </dxf>
    <dxf>
      <font>
        <b val="0"/>
        <i val="0"/>
        <condense val="0"/>
        <extend val="0"/>
        <color auto="1"/>
      </font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aint%20sauveur\saint%20sauveur%202016\Gestion_epreuve.minim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 Op"/>
      <sheetName val="Inscription"/>
      <sheetName val="PRIX D EQUIPE"/>
      <sheetName val="Feuil1"/>
      <sheetName val="Feuil2"/>
      <sheetName val="Feuil3"/>
      <sheetName val="Feuil4"/>
      <sheetName val="ENG Dep"/>
      <sheetName val="EMARGEMENT"/>
      <sheetName val="CLASSEMENT"/>
      <sheetName val="CLASS INTERNET"/>
      <sheetName val="FEUILLE RESULTATS"/>
      <sheetName val="ETAT RESULT"/>
      <sheetName val="ETAT RES VERSO"/>
      <sheetName val="rapport jury"/>
    </sheetNames>
    <sheetDataSet>
      <sheetData sheetId="0"/>
      <sheetData sheetId="1">
        <row r="1">
          <cell r="D1" t="str">
            <v>Souvenir Pierre-Carbonnet</v>
          </cell>
        </row>
        <row r="2">
          <cell r="D2" t="str">
            <v>Saint Sauveur De Meilhan</v>
          </cell>
          <cell r="G2">
            <v>47</v>
          </cell>
        </row>
        <row r="3">
          <cell r="D3" t="str">
            <v>CCMarmande-47</v>
          </cell>
        </row>
        <row r="4">
          <cell r="D4">
            <v>42505</v>
          </cell>
        </row>
        <row r="5">
          <cell r="D5" t="str">
            <v>minimes</v>
          </cell>
        </row>
        <row r="7">
          <cell r="F7">
            <v>27</v>
          </cell>
        </row>
        <row r="8">
          <cell r="D8">
            <v>35</v>
          </cell>
          <cell r="F8">
            <v>30</v>
          </cell>
        </row>
        <row r="12">
          <cell r="A12">
            <v>1</v>
          </cell>
          <cell r="B12" t="str">
            <v>X</v>
          </cell>
          <cell r="C12" t="str">
            <v>SANCHEZ</v>
          </cell>
          <cell r="D12" t="str">
            <v>Andrea</v>
          </cell>
          <cell r="E12" t="str">
            <v>CC MARMANDAIS</v>
          </cell>
          <cell r="F12" t="str">
            <v>Minime (Aucune)</v>
          </cell>
          <cell r="G12" t="str">
            <v>0247207037</v>
          </cell>
        </row>
        <row r="13">
          <cell r="A13">
            <v>2</v>
          </cell>
          <cell r="B13" t="str">
            <v>X</v>
          </cell>
          <cell r="C13" t="str">
            <v>PALAT</v>
          </cell>
          <cell r="D13" t="str">
            <v>Leo</v>
          </cell>
          <cell r="E13" t="str">
            <v>CS CASSENEUIL</v>
          </cell>
          <cell r="F13" t="str">
            <v>Minime (Aucune)</v>
          </cell>
          <cell r="G13" t="str">
            <v>0247214010</v>
          </cell>
        </row>
        <row r="14">
          <cell r="A14">
            <v>3</v>
          </cell>
          <cell r="B14" t="str">
            <v>X</v>
          </cell>
          <cell r="C14" t="str">
            <v>DARRIBEAU</v>
          </cell>
          <cell r="D14" t="str">
            <v>Anouck</v>
          </cell>
          <cell r="E14" t="str">
            <v>CS CASTELJALOUSAIN</v>
          </cell>
          <cell r="F14" t="str">
            <v>Cadet (Aucune)</v>
          </cell>
          <cell r="G14" t="str">
            <v>0247206072</v>
          </cell>
        </row>
        <row r="15">
          <cell r="A15">
            <v>4</v>
          </cell>
          <cell r="B15" t="str">
            <v>X</v>
          </cell>
          <cell r="C15" t="str">
            <v>LAFFINEUR</v>
          </cell>
          <cell r="D15" t="str">
            <v>Theo</v>
          </cell>
          <cell r="E15" t="str">
            <v>CS CASTELJALOUSAIN</v>
          </cell>
          <cell r="F15" t="str">
            <v>Minime (Aucune)</v>
          </cell>
          <cell r="G15" t="str">
            <v>0247206004</v>
          </cell>
        </row>
        <row r="16">
          <cell r="A16">
            <v>5</v>
          </cell>
          <cell r="B16" t="str">
            <v>X</v>
          </cell>
          <cell r="C16" t="str">
            <v>FAURE</v>
          </cell>
          <cell r="D16" t="str">
            <v>Corentin</v>
          </cell>
          <cell r="E16" t="str">
            <v>EVCC BERGERAC</v>
          </cell>
          <cell r="F16" t="str">
            <v>Minime (Aucune)</v>
          </cell>
          <cell r="G16" t="str">
            <v>0224260133</v>
          </cell>
        </row>
        <row r="17">
          <cell r="A17">
            <v>6</v>
          </cell>
          <cell r="B17" t="str">
            <v>X</v>
          </cell>
          <cell r="C17" t="str">
            <v>PINHEIRO</v>
          </cell>
          <cell r="D17" t="str">
            <v>Luc</v>
          </cell>
          <cell r="E17" t="str">
            <v>GUIDON AGENAIS</v>
          </cell>
          <cell r="F17" t="str">
            <v>Minime (Aucune)</v>
          </cell>
          <cell r="G17" t="str">
            <v>0247208019</v>
          </cell>
        </row>
        <row r="18">
          <cell r="A18">
            <v>7</v>
          </cell>
          <cell r="B18" t="str">
            <v>X</v>
          </cell>
          <cell r="C18" t="str">
            <v>QUILEZ</v>
          </cell>
          <cell r="D18" t="str">
            <v>Aurelien</v>
          </cell>
          <cell r="E18" t="str">
            <v>LVC TONNEINS</v>
          </cell>
          <cell r="F18" t="str">
            <v>Minime (Aucune)</v>
          </cell>
          <cell r="G18" t="str">
            <v>0247219065</v>
          </cell>
        </row>
        <row r="19">
          <cell r="A19">
            <v>8</v>
          </cell>
          <cell r="B19" t="str">
            <v>X</v>
          </cell>
          <cell r="C19" t="str">
            <v>BELIN</v>
          </cell>
          <cell r="D19" t="str">
            <v>Jeremy</v>
          </cell>
          <cell r="E19" t="str">
            <v>MERIGNAC VC</v>
          </cell>
          <cell r="F19" t="str">
            <v>Minime (Aucune)</v>
          </cell>
          <cell r="G19" t="str">
            <v>0233026130</v>
          </cell>
        </row>
        <row r="20">
          <cell r="A20">
            <v>9</v>
          </cell>
          <cell r="B20" t="str">
            <v>X</v>
          </cell>
          <cell r="C20" t="str">
            <v>DEZERABLE</v>
          </cell>
          <cell r="D20" t="str">
            <v>Theo</v>
          </cell>
          <cell r="E20" t="str">
            <v>MERIGNAC VC</v>
          </cell>
          <cell r="F20" t="str">
            <v>Minime (Aucune)</v>
          </cell>
          <cell r="G20" t="str">
            <v>0233026053</v>
          </cell>
        </row>
        <row r="21">
          <cell r="A21">
            <v>10</v>
          </cell>
          <cell r="C21" t="str">
            <v>BEYRIE</v>
          </cell>
          <cell r="D21" t="str">
            <v>Flavien</v>
          </cell>
          <cell r="E21" t="str">
            <v>STADE MONTOIS CYCLISME</v>
          </cell>
          <cell r="F21" t="str">
            <v>Minime (Aucune)</v>
          </cell>
          <cell r="G21" t="str">
            <v>0240160059</v>
          </cell>
        </row>
        <row r="22">
          <cell r="A22">
            <v>11</v>
          </cell>
          <cell r="C22" t="str">
            <v>GENSOUS</v>
          </cell>
          <cell r="D22" t="str">
            <v>Enzo</v>
          </cell>
          <cell r="E22" t="str">
            <v>STADE MONTOIS CYCLISME</v>
          </cell>
          <cell r="F22" t="str">
            <v>Minime (Aucune)</v>
          </cell>
          <cell r="G22" t="str">
            <v>0240160015</v>
          </cell>
        </row>
        <row r="23">
          <cell r="A23">
            <v>12</v>
          </cell>
          <cell r="B23" t="str">
            <v>X</v>
          </cell>
          <cell r="C23" t="str">
            <v>SAINT SEVER</v>
          </cell>
          <cell r="D23" t="str">
            <v>Baptiste</v>
          </cell>
          <cell r="E23" t="str">
            <v>STADE MONTOIS CYCLISME</v>
          </cell>
          <cell r="F23" t="str">
            <v>Minime (Aucune)</v>
          </cell>
          <cell r="G23" t="str">
            <v>0240160116</v>
          </cell>
        </row>
        <row r="24">
          <cell r="A24">
            <v>13</v>
          </cell>
          <cell r="B24" t="str">
            <v>X</v>
          </cell>
          <cell r="C24" t="str">
            <v>BARSACQ</v>
          </cell>
          <cell r="D24" t="str">
            <v>Henzo</v>
          </cell>
          <cell r="E24" t="str">
            <v>UC AIRE BARCELONNE</v>
          </cell>
          <cell r="F24" t="str">
            <v>Minime (Aucune)</v>
          </cell>
          <cell r="G24" t="str">
            <v>0240163141</v>
          </cell>
        </row>
        <row r="25">
          <cell r="A25">
            <v>14</v>
          </cell>
          <cell r="B25" t="str">
            <v>X</v>
          </cell>
          <cell r="C25" t="str">
            <v>BOURGOIN</v>
          </cell>
          <cell r="D25" t="str">
            <v>Jules</v>
          </cell>
          <cell r="E25" t="str">
            <v>UC GRADIGNAN</v>
          </cell>
          <cell r="F25" t="str">
            <v>Minime (Aucune)</v>
          </cell>
          <cell r="G25" t="str">
            <v>0233040004</v>
          </cell>
        </row>
        <row r="26">
          <cell r="A26">
            <v>15</v>
          </cell>
          <cell r="B26" t="str">
            <v>X</v>
          </cell>
          <cell r="C26" t="str">
            <v>DUNEAU</v>
          </cell>
          <cell r="D26" t="str">
            <v>Paul</v>
          </cell>
          <cell r="E26" t="str">
            <v>UC GRADIGNAN</v>
          </cell>
          <cell r="F26" t="str">
            <v>Minime (Aucune)</v>
          </cell>
          <cell r="G26" t="str">
            <v>0233040057</v>
          </cell>
        </row>
        <row r="27">
          <cell r="A27">
            <v>16</v>
          </cell>
          <cell r="B27" t="str">
            <v>X</v>
          </cell>
          <cell r="C27" t="str">
            <v>GAYRAUD</v>
          </cell>
          <cell r="D27" t="str">
            <v>Thomas</v>
          </cell>
          <cell r="E27" t="str">
            <v>UC GRADIGNAN</v>
          </cell>
          <cell r="F27" t="str">
            <v>Minime (Aucune)</v>
          </cell>
          <cell r="G27" t="str">
            <v>0233040010</v>
          </cell>
        </row>
        <row r="28">
          <cell r="A28">
            <v>17</v>
          </cell>
          <cell r="B28" t="str">
            <v>X</v>
          </cell>
          <cell r="C28" t="str">
            <v>TATER</v>
          </cell>
          <cell r="D28" t="str">
            <v>Etienne</v>
          </cell>
          <cell r="E28" t="str">
            <v>UC GRADIGNAN</v>
          </cell>
          <cell r="F28" t="str">
            <v>Minime (Aucune)</v>
          </cell>
          <cell r="G28" t="str">
            <v>0233040043</v>
          </cell>
        </row>
        <row r="29">
          <cell r="A29">
            <v>18</v>
          </cell>
          <cell r="B29" t="str">
            <v>X</v>
          </cell>
          <cell r="C29" t="str">
            <v>SELIVERT</v>
          </cell>
          <cell r="D29" t="str">
            <v>Fabien</v>
          </cell>
          <cell r="E29" t="str">
            <v>US  DACQUOISE</v>
          </cell>
          <cell r="F29" t="str">
            <v>Minime (Aucune)</v>
          </cell>
          <cell r="G29" t="str">
            <v>0240162157</v>
          </cell>
        </row>
        <row r="30">
          <cell r="A30">
            <v>19</v>
          </cell>
          <cell r="B30" t="str">
            <v>X</v>
          </cell>
          <cell r="C30" t="str">
            <v>MARCOU</v>
          </cell>
          <cell r="D30" t="str">
            <v>Louis</v>
          </cell>
          <cell r="E30" t="str">
            <v>US RAUZAN</v>
          </cell>
          <cell r="F30" t="str">
            <v>Minime (Aucune)</v>
          </cell>
          <cell r="G30" t="str">
            <v>0233083014</v>
          </cell>
        </row>
        <row r="31">
          <cell r="A31">
            <v>20</v>
          </cell>
          <cell r="C31" t="str">
            <v>RABOUY</v>
          </cell>
          <cell r="D31" t="str">
            <v>Leo</v>
          </cell>
          <cell r="E31" t="str">
            <v>US RAUZAN</v>
          </cell>
          <cell r="F31" t="str">
            <v>Minime (Aucune)</v>
          </cell>
          <cell r="G31" t="str">
            <v>0233083009</v>
          </cell>
        </row>
        <row r="32">
          <cell r="A32">
            <v>21</v>
          </cell>
          <cell r="C32" t="str">
            <v>COLIN</v>
          </cell>
          <cell r="D32" t="str">
            <v>Maxime</v>
          </cell>
          <cell r="E32" t="str">
            <v>VC PAYS DE LANGON</v>
          </cell>
          <cell r="F32" t="str">
            <v>Minime (Aucune)</v>
          </cell>
          <cell r="G32" t="str">
            <v>0233056109</v>
          </cell>
        </row>
        <row r="33">
          <cell r="A33">
            <v>22</v>
          </cell>
          <cell r="C33" t="str">
            <v>LABREZE</v>
          </cell>
          <cell r="D33" t="str">
            <v>Louis</v>
          </cell>
          <cell r="E33" t="str">
            <v>VC PAYS DE LANGON</v>
          </cell>
          <cell r="F33" t="str">
            <v>Minime (Aucune)</v>
          </cell>
          <cell r="G33" t="str">
            <v>0233056005</v>
          </cell>
        </row>
        <row r="34">
          <cell r="A34">
            <v>23</v>
          </cell>
          <cell r="B34" t="str">
            <v>X</v>
          </cell>
          <cell r="C34" t="str">
            <v>MORO</v>
          </cell>
          <cell r="D34" t="str">
            <v>Anais</v>
          </cell>
          <cell r="E34" t="str">
            <v>VC PAYS DE LANGON</v>
          </cell>
          <cell r="F34" t="str">
            <v>Minime (Aucune)</v>
          </cell>
          <cell r="G34" t="str">
            <v>0233056134</v>
          </cell>
        </row>
        <row r="35">
          <cell r="A35">
            <v>24</v>
          </cell>
          <cell r="B35" t="str">
            <v>X</v>
          </cell>
          <cell r="C35" t="str">
            <v>DE LA CRUZ</v>
          </cell>
          <cell r="D35" t="str">
            <v>Adrien</v>
          </cell>
          <cell r="E35" t="str">
            <v>AS LE PASSAGE CYCLISME</v>
          </cell>
          <cell r="F35" t="str">
            <v>Minime (Aucune)</v>
          </cell>
          <cell r="G35" t="str">
            <v>0247204062</v>
          </cell>
        </row>
        <row r="36">
          <cell r="A36">
            <v>25</v>
          </cell>
          <cell r="B36" t="str">
            <v>X</v>
          </cell>
          <cell r="C36" t="str">
            <v>LECERF</v>
          </cell>
          <cell r="D36" t="str">
            <v>Clement</v>
          </cell>
          <cell r="E36" t="str">
            <v>AS LE PASSAGE CYCLISME</v>
          </cell>
          <cell r="F36" t="str">
            <v>Minime (Aucune)</v>
          </cell>
          <cell r="G36" t="str">
            <v>0247204102</v>
          </cell>
        </row>
        <row r="37">
          <cell r="A37">
            <v>26</v>
          </cell>
          <cell r="B37" t="str">
            <v>X</v>
          </cell>
          <cell r="C37" t="str">
            <v>PASTUREL</v>
          </cell>
          <cell r="D37" t="str">
            <v>Marin</v>
          </cell>
          <cell r="E37" t="str">
            <v>AS LE PASSAGE CYCLISME</v>
          </cell>
          <cell r="F37" t="str">
            <v>Minime (Aucune)</v>
          </cell>
          <cell r="G37" t="str">
            <v>0247204054</v>
          </cell>
        </row>
        <row r="38">
          <cell r="A38">
            <v>27</v>
          </cell>
          <cell r="B38" t="str">
            <v>X</v>
          </cell>
          <cell r="C38" t="str">
            <v>HYVERT</v>
          </cell>
          <cell r="D38" t="str">
            <v>Norick</v>
          </cell>
          <cell r="E38" t="str">
            <v>AS TESTERINE</v>
          </cell>
          <cell r="F38" t="str">
            <v>Minime (Aucune)</v>
          </cell>
          <cell r="G38" t="str">
            <v>0233009092</v>
          </cell>
        </row>
        <row r="39">
          <cell r="A39">
            <v>28</v>
          </cell>
          <cell r="B39" t="str">
            <v>X</v>
          </cell>
          <cell r="C39" t="str">
            <v>LITHARD</v>
          </cell>
          <cell r="D39" t="str">
            <v>Jules</v>
          </cell>
          <cell r="E39" t="str">
            <v>AS TESTERINE</v>
          </cell>
          <cell r="F39" t="str">
            <v>Minime (Aucune)</v>
          </cell>
          <cell r="G39" t="str">
            <v>0233009139</v>
          </cell>
        </row>
        <row r="40">
          <cell r="A40">
            <v>29</v>
          </cell>
          <cell r="B40" t="str">
            <v>X</v>
          </cell>
          <cell r="C40" t="str">
            <v>GOROSTEGUI</v>
          </cell>
          <cell r="D40" t="str">
            <v>Bixente</v>
          </cell>
          <cell r="E40" t="str">
            <v>AVIRON BAYONNAIS</v>
          </cell>
          <cell r="F40" t="str">
            <v>Minime (Aucune)</v>
          </cell>
          <cell r="G40" t="str">
            <v>0264311068</v>
          </cell>
        </row>
        <row r="41">
          <cell r="A41">
            <v>30</v>
          </cell>
          <cell r="B41" t="str">
            <v>X</v>
          </cell>
          <cell r="C41" t="str">
            <v>GOROSTEGUI</v>
          </cell>
          <cell r="D41" t="str">
            <v>Emeline</v>
          </cell>
          <cell r="E41" t="str">
            <v>AVIRON BAYONNAIS</v>
          </cell>
          <cell r="F41" t="str">
            <v>Minime (Aucune)</v>
          </cell>
          <cell r="G41" t="str">
            <v>0264311175</v>
          </cell>
        </row>
        <row r="42">
          <cell r="A42">
            <v>31</v>
          </cell>
          <cell r="B42" t="str">
            <v>X</v>
          </cell>
          <cell r="C42" t="str">
            <v>LECOMTE</v>
          </cell>
          <cell r="D42" t="str">
            <v>Nicolas</v>
          </cell>
          <cell r="E42" t="str">
            <v>CA BEGLAIS</v>
          </cell>
          <cell r="F42" t="str">
            <v>Minime (Aucune)</v>
          </cell>
          <cell r="G42" t="str">
            <v>0233012171</v>
          </cell>
        </row>
        <row r="43">
          <cell r="A43">
            <v>32</v>
          </cell>
          <cell r="B43" t="str">
            <v>X</v>
          </cell>
          <cell r="C43" t="str">
            <v>CHEVALIER</v>
          </cell>
          <cell r="D43" t="str">
            <v>Antoine</v>
          </cell>
          <cell r="E43" t="str">
            <v>CC ABZAC</v>
          </cell>
          <cell r="F43" t="str">
            <v>Minime (Aucune)</v>
          </cell>
          <cell r="G43" t="str">
            <v>0233005044</v>
          </cell>
        </row>
        <row r="44">
          <cell r="A44">
            <v>33</v>
          </cell>
          <cell r="B44" t="str">
            <v>X</v>
          </cell>
          <cell r="C44" t="str">
            <v>BERTRANDE Aurélien</v>
          </cell>
          <cell r="E44" t="str">
            <v>Stade Montois</v>
          </cell>
          <cell r="F44" t="str">
            <v>Minime1</v>
          </cell>
          <cell r="G44" t="str">
            <v>O240160119</v>
          </cell>
        </row>
        <row r="45">
          <cell r="A45">
            <v>34</v>
          </cell>
          <cell r="B45" t="str">
            <v>X</v>
          </cell>
          <cell r="C45" t="str">
            <v>NUNES Tiphaine</v>
          </cell>
          <cell r="E45" t="str">
            <v>Mérignac VC</v>
          </cell>
          <cell r="F45" t="str">
            <v>Cadet 2</v>
          </cell>
          <cell r="G45" t="str">
            <v>O233026099</v>
          </cell>
        </row>
        <row r="46">
          <cell r="A46">
            <v>35</v>
          </cell>
          <cell r="B46" t="str">
            <v>X</v>
          </cell>
          <cell r="C46" t="str">
            <v>GUEDON Arthur</v>
          </cell>
          <cell r="E46" t="str">
            <v>CC Rivelsaltes</v>
          </cell>
          <cell r="F46" t="str">
            <v>Minime1</v>
          </cell>
          <cell r="G46">
            <v>1366042068</v>
          </cell>
        </row>
        <row r="47">
          <cell r="A47">
            <v>36</v>
          </cell>
        </row>
        <row r="48">
          <cell r="A48">
            <v>37</v>
          </cell>
        </row>
        <row r="49">
          <cell r="A49">
            <v>38</v>
          </cell>
        </row>
        <row r="50">
          <cell r="A50">
            <v>39</v>
          </cell>
        </row>
        <row r="51">
          <cell r="A51">
            <v>40</v>
          </cell>
        </row>
        <row r="52">
          <cell r="A52">
            <v>41</v>
          </cell>
        </row>
        <row r="53">
          <cell r="A53">
            <v>42</v>
          </cell>
        </row>
        <row r="54">
          <cell r="A54">
            <v>43</v>
          </cell>
        </row>
        <row r="55">
          <cell r="A55">
            <v>44</v>
          </cell>
        </row>
        <row r="56">
          <cell r="A56">
            <v>45</v>
          </cell>
        </row>
        <row r="57">
          <cell r="A57">
            <v>46</v>
          </cell>
        </row>
        <row r="58">
          <cell r="A58">
            <v>47</v>
          </cell>
        </row>
        <row r="59">
          <cell r="A59">
            <v>48</v>
          </cell>
        </row>
        <row r="60">
          <cell r="A60">
            <v>49</v>
          </cell>
        </row>
        <row r="61">
          <cell r="A61">
            <v>50</v>
          </cell>
        </row>
        <row r="62">
          <cell r="A62">
            <v>51</v>
          </cell>
        </row>
        <row r="63">
          <cell r="A63">
            <v>52</v>
          </cell>
        </row>
        <row r="64">
          <cell r="A64">
            <v>53</v>
          </cell>
        </row>
        <row r="65">
          <cell r="A65">
            <v>54</v>
          </cell>
        </row>
        <row r="66">
          <cell r="A66">
            <v>55</v>
          </cell>
        </row>
        <row r="67">
          <cell r="A67">
            <v>56</v>
          </cell>
        </row>
        <row r="68">
          <cell r="A68">
            <v>57</v>
          </cell>
        </row>
        <row r="69">
          <cell r="A69">
            <v>58</v>
          </cell>
        </row>
        <row r="70">
          <cell r="A70">
            <v>59</v>
          </cell>
        </row>
        <row r="71">
          <cell r="A71">
            <v>60</v>
          </cell>
        </row>
        <row r="72">
          <cell r="A72">
            <v>61</v>
          </cell>
        </row>
        <row r="73">
          <cell r="A73">
            <v>62</v>
          </cell>
        </row>
        <row r="74">
          <cell r="A74">
            <v>63</v>
          </cell>
        </row>
        <row r="75">
          <cell r="A75">
            <v>64</v>
          </cell>
        </row>
        <row r="76">
          <cell r="A76">
            <v>65</v>
          </cell>
        </row>
        <row r="77">
          <cell r="A77">
            <v>66</v>
          </cell>
        </row>
        <row r="78">
          <cell r="A78">
            <v>67</v>
          </cell>
        </row>
        <row r="79">
          <cell r="A79">
            <v>68</v>
          </cell>
        </row>
        <row r="80">
          <cell r="A80">
            <v>69</v>
          </cell>
        </row>
        <row r="81">
          <cell r="A81">
            <v>70</v>
          </cell>
        </row>
        <row r="82">
          <cell r="A82">
            <v>71</v>
          </cell>
        </row>
        <row r="83">
          <cell r="A83">
            <v>72</v>
          </cell>
        </row>
        <row r="84">
          <cell r="A84">
            <v>73</v>
          </cell>
        </row>
        <row r="85">
          <cell r="A85">
            <v>74</v>
          </cell>
        </row>
        <row r="86">
          <cell r="A86">
            <v>75</v>
          </cell>
        </row>
        <row r="87">
          <cell r="A87">
            <v>76</v>
          </cell>
        </row>
        <row r="88">
          <cell r="A88">
            <v>77</v>
          </cell>
        </row>
        <row r="89">
          <cell r="A89">
            <v>78</v>
          </cell>
        </row>
        <row r="90">
          <cell r="A90">
            <v>79</v>
          </cell>
        </row>
        <row r="91">
          <cell r="A91">
            <v>80</v>
          </cell>
        </row>
        <row r="92">
          <cell r="A92">
            <v>81</v>
          </cell>
        </row>
        <row r="93">
          <cell r="A93">
            <v>82</v>
          </cell>
        </row>
        <row r="94">
          <cell r="A94">
            <v>83</v>
          </cell>
        </row>
        <row r="95">
          <cell r="A95">
            <v>84</v>
          </cell>
        </row>
        <row r="96">
          <cell r="A96">
            <v>85</v>
          </cell>
        </row>
        <row r="97">
          <cell r="A97">
            <v>86</v>
          </cell>
        </row>
        <row r="98">
          <cell r="A98">
            <v>87</v>
          </cell>
        </row>
        <row r="99">
          <cell r="A99">
            <v>88</v>
          </cell>
        </row>
        <row r="100">
          <cell r="A100">
            <v>89</v>
          </cell>
        </row>
        <row r="101">
          <cell r="A101">
            <v>90</v>
          </cell>
        </row>
        <row r="102">
          <cell r="A102">
            <v>91</v>
          </cell>
        </row>
        <row r="103">
          <cell r="A103">
            <v>92</v>
          </cell>
        </row>
        <row r="104">
          <cell r="A104">
            <v>93</v>
          </cell>
        </row>
        <row r="105">
          <cell r="A105">
            <v>94</v>
          </cell>
        </row>
        <row r="106">
          <cell r="A106">
            <v>95</v>
          </cell>
        </row>
        <row r="107">
          <cell r="A107">
            <v>96</v>
          </cell>
        </row>
        <row r="108">
          <cell r="A108">
            <v>97</v>
          </cell>
        </row>
        <row r="109">
          <cell r="A109">
            <v>98</v>
          </cell>
        </row>
        <row r="110">
          <cell r="A110">
            <v>99</v>
          </cell>
        </row>
        <row r="111">
          <cell r="A111">
            <v>100</v>
          </cell>
        </row>
        <row r="112">
          <cell r="A112">
            <v>101</v>
          </cell>
        </row>
        <row r="113">
          <cell r="A113">
            <v>102</v>
          </cell>
        </row>
        <row r="114">
          <cell r="A114">
            <v>103</v>
          </cell>
        </row>
        <row r="115">
          <cell r="A115">
            <v>104</v>
          </cell>
        </row>
        <row r="116">
          <cell r="A116">
            <v>105</v>
          </cell>
        </row>
        <row r="117">
          <cell r="A117">
            <v>106</v>
          </cell>
        </row>
        <row r="118">
          <cell r="A118">
            <v>107</v>
          </cell>
        </row>
        <row r="119">
          <cell r="A119">
            <v>108</v>
          </cell>
        </row>
        <row r="120">
          <cell r="A120">
            <v>109</v>
          </cell>
        </row>
        <row r="121">
          <cell r="A121">
            <v>110</v>
          </cell>
        </row>
        <row r="122">
          <cell r="A122">
            <v>111</v>
          </cell>
        </row>
        <row r="123">
          <cell r="A123">
            <v>112</v>
          </cell>
        </row>
        <row r="124">
          <cell r="A124">
            <v>113</v>
          </cell>
        </row>
        <row r="125">
          <cell r="A125">
            <v>114</v>
          </cell>
        </row>
        <row r="126">
          <cell r="A126">
            <v>115</v>
          </cell>
        </row>
        <row r="127">
          <cell r="A127">
            <v>116</v>
          </cell>
        </row>
        <row r="128">
          <cell r="A128">
            <v>117</v>
          </cell>
        </row>
        <row r="129">
          <cell r="A129">
            <v>118</v>
          </cell>
        </row>
        <row r="130">
          <cell r="A130">
            <v>119</v>
          </cell>
        </row>
        <row r="131">
          <cell r="A131">
            <v>120</v>
          </cell>
        </row>
        <row r="132">
          <cell r="A132">
            <v>121</v>
          </cell>
        </row>
        <row r="133">
          <cell r="A133">
            <v>122</v>
          </cell>
        </row>
        <row r="134">
          <cell r="A134">
            <v>123</v>
          </cell>
        </row>
        <row r="135">
          <cell r="A135">
            <v>124</v>
          </cell>
        </row>
        <row r="136">
          <cell r="A136">
            <v>125</v>
          </cell>
        </row>
        <row r="137">
          <cell r="A137">
            <v>126</v>
          </cell>
        </row>
        <row r="138">
          <cell r="A138">
            <v>127</v>
          </cell>
        </row>
        <row r="139">
          <cell r="A139">
            <v>128</v>
          </cell>
        </row>
        <row r="140">
          <cell r="A140">
            <v>129</v>
          </cell>
        </row>
        <row r="141">
          <cell r="A141">
            <v>130</v>
          </cell>
        </row>
        <row r="142">
          <cell r="A142">
            <v>131</v>
          </cell>
        </row>
        <row r="143">
          <cell r="A143">
            <v>132</v>
          </cell>
        </row>
        <row r="144">
          <cell r="A144">
            <v>133</v>
          </cell>
        </row>
        <row r="145">
          <cell r="A145">
            <v>134</v>
          </cell>
        </row>
        <row r="146">
          <cell r="A146">
            <v>135</v>
          </cell>
        </row>
        <row r="147">
          <cell r="A147">
            <v>136</v>
          </cell>
        </row>
        <row r="148">
          <cell r="A148">
            <v>137</v>
          </cell>
        </row>
        <row r="149">
          <cell r="A149">
            <v>138</v>
          </cell>
        </row>
        <row r="150">
          <cell r="A150">
            <v>139</v>
          </cell>
        </row>
        <row r="151">
          <cell r="A151">
            <v>140</v>
          </cell>
        </row>
        <row r="152">
          <cell r="A152">
            <v>141</v>
          </cell>
        </row>
        <row r="153">
          <cell r="A153">
            <v>142</v>
          </cell>
        </row>
        <row r="154">
          <cell r="A154">
            <v>143</v>
          </cell>
        </row>
        <row r="155">
          <cell r="A155">
            <v>144</v>
          </cell>
        </row>
        <row r="156">
          <cell r="A156">
            <v>145</v>
          </cell>
        </row>
        <row r="157">
          <cell r="A157">
            <v>146</v>
          </cell>
        </row>
        <row r="158">
          <cell r="A158">
            <v>147</v>
          </cell>
        </row>
        <row r="159">
          <cell r="A159">
            <v>148</v>
          </cell>
        </row>
        <row r="160">
          <cell r="A160">
            <v>149</v>
          </cell>
        </row>
        <row r="161">
          <cell r="A161">
            <v>150</v>
          </cell>
        </row>
        <row r="162">
          <cell r="A162">
            <v>151</v>
          </cell>
        </row>
        <row r="163">
          <cell r="A163">
            <v>152</v>
          </cell>
        </row>
        <row r="164">
          <cell r="A164">
            <v>153</v>
          </cell>
        </row>
        <row r="165">
          <cell r="A165">
            <v>154</v>
          </cell>
        </row>
        <row r="166">
          <cell r="A166">
            <v>155</v>
          </cell>
        </row>
        <row r="167">
          <cell r="A167">
            <v>156</v>
          </cell>
        </row>
        <row r="168">
          <cell r="A168">
            <v>157</v>
          </cell>
        </row>
        <row r="169">
          <cell r="A169">
            <v>158</v>
          </cell>
        </row>
        <row r="170">
          <cell r="A170">
            <v>159</v>
          </cell>
        </row>
        <row r="171">
          <cell r="A171">
            <v>160</v>
          </cell>
        </row>
        <row r="172">
          <cell r="A172">
            <v>161</v>
          </cell>
        </row>
        <row r="173">
          <cell r="A173">
            <v>162</v>
          </cell>
        </row>
        <row r="174">
          <cell r="A174">
            <v>163</v>
          </cell>
        </row>
        <row r="175">
          <cell r="A175">
            <v>164</v>
          </cell>
        </row>
        <row r="176">
          <cell r="A176">
            <v>165</v>
          </cell>
        </row>
        <row r="177">
          <cell r="A177">
            <v>166</v>
          </cell>
        </row>
        <row r="178">
          <cell r="A178">
            <v>167</v>
          </cell>
        </row>
        <row r="179">
          <cell r="A179">
            <v>168</v>
          </cell>
        </row>
        <row r="180">
          <cell r="A180">
            <v>169</v>
          </cell>
        </row>
        <row r="181">
          <cell r="A181">
            <v>170</v>
          </cell>
        </row>
        <row r="182">
          <cell r="A182">
            <v>171</v>
          </cell>
        </row>
        <row r="183">
          <cell r="A183">
            <v>172</v>
          </cell>
        </row>
        <row r="184">
          <cell r="A184">
            <v>173</v>
          </cell>
        </row>
        <row r="185">
          <cell r="A185">
            <v>174</v>
          </cell>
        </row>
        <row r="186">
          <cell r="A186">
            <v>175</v>
          </cell>
        </row>
        <row r="187">
          <cell r="A187">
            <v>176</v>
          </cell>
        </row>
        <row r="188">
          <cell r="A188">
            <v>177</v>
          </cell>
        </row>
        <row r="189">
          <cell r="A189">
            <v>178</v>
          </cell>
        </row>
        <row r="190">
          <cell r="A190">
            <v>179</v>
          </cell>
        </row>
        <row r="191">
          <cell r="A191">
            <v>180</v>
          </cell>
        </row>
        <row r="192">
          <cell r="A192">
            <v>181</v>
          </cell>
        </row>
        <row r="193">
          <cell r="A193">
            <v>182</v>
          </cell>
        </row>
        <row r="194">
          <cell r="A194">
            <v>183</v>
          </cell>
        </row>
        <row r="195">
          <cell r="A195">
            <v>184</v>
          </cell>
        </row>
        <row r="196">
          <cell r="A196">
            <v>185</v>
          </cell>
        </row>
        <row r="197">
          <cell r="A197">
            <v>186</v>
          </cell>
        </row>
        <row r="198">
          <cell r="A198">
            <v>187</v>
          </cell>
        </row>
        <row r="199">
          <cell r="A199">
            <v>188</v>
          </cell>
        </row>
        <row r="200">
          <cell r="A200">
            <v>189</v>
          </cell>
        </row>
        <row r="201">
          <cell r="A201">
            <v>190</v>
          </cell>
        </row>
        <row r="202">
          <cell r="A202">
            <v>191</v>
          </cell>
        </row>
        <row r="203">
          <cell r="A203">
            <v>192</v>
          </cell>
        </row>
        <row r="204">
          <cell r="A204">
            <v>193</v>
          </cell>
        </row>
        <row r="205">
          <cell r="A205">
            <v>194</v>
          </cell>
        </row>
        <row r="206">
          <cell r="A206">
            <v>195</v>
          </cell>
        </row>
        <row r="207">
          <cell r="A207">
            <v>196</v>
          </cell>
        </row>
        <row r="208">
          <cell r="A208">
            <v>197</v>
          </cell>
        </row>
        <row r="209">
          <cell r="A209">
            <v>198</v>
          </cell>
        </row>
        <row r="210">
          <cell r="A210">
            <v>199</v>
          </cell>
        </row>
        <row r="211">
          <cell r="A211">
            <v>200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4">
          <cell r="B4">
            <v>1</v>
          </cell>
          <cell r="C4">
            <v>18</v>
          </cell>
        </row>
        <row r="5">
          <cell r="B5">
            <v>2</v>
          </cell>
          <cell r="C5">
            <v>25</v>
          </cell>
          <cell r="I5">
            <v>0</v>
          </cell>
        </row>
        <row r="6">
          <cell r="B6">
            <v>3</v>
          </cell>
          <cell r="C6">
            <v>8</v>
          </cell>
          <cell r="I6">
            <v>0</v>
          </cell>
        </row>
        <row r="7">
          <cell r="B7">
            <v>4</v>
          </cell>
          <cell r="C7">
            <v>7</v>
          </cell>
          <cell r="I7">
            <v>0</v>
          </cell>
        </row>
        <row r="8">
          <cell r="B8">
            <v>5</v>
          </cell>
          <cell r="C8">
            <v>27</v>
          </cell>
          <cell r="I8">
            <v>0</v>
          </cell>
        </row>
        <row r="9">
          <cell r="B9">
            <v>6</v>
          </cell>
          <cell r="C9">
            <v>6</v>
          </cell>
          <cell r="I9">
            <v>0</v>
          </cell>
        </row>
        <row r="10">
          <cell r="B10">
            <v>7</v>
          </cell>
          <cell r="C10">
            <v>17</v>
          </cell>
          <cell r="I10">
            <v>0</v>
          </cell>
        </row>
        <row r="11">
          <cell r="B11">
            <v>8</v>
          </cell>
          <cell r="C11">
            <v>12</v>
          </cell>
          <cell r="I11">
            <v>0</v>
          </cell>
        </row>
        <row r="12">
          <cell r="B12">
            <v>9</v>
          </cell>
          <cell r="C12">
            <v>29</v>
          </cell>
          <cell r="I12">
            <v>0</v>
          </cell>
        </row>
        <row r="13">
          <cell r="B13">
            <v>10</v>
          </cell>
          <cell r="C13">
            <v>4</v>
          </cell>
          <cell r="I13">
            <v>0</v>
          </cell>
        </row>
        <row r="14">
          <cell r="B14">
            <v>11</v>
          </cell>
          <cell r="C14">
            <v>35</v>
          </cell>
          <cell r="I14">
            <v>0</v>
          </cell>
        </row>
        <row r="15">
          <cell r="B15">
            <v>12</v>
          </cell>
          <cell r="C15">
            <v>1</v>
          </cell>
          <cell r="I15">
            <v>0</v>
          </cell>
        </row>
        <row r="16">
          <cell r="B16">
            <v>13</v>
          </cell>
          <cell r="C16">
            <v>9</v>
          </cell>
          <cell r="I16">
            <v>0</v>
          </cell>
        </row>
        <row r="17">
          <cell r="B17">
            <v>14</v>
          </cell>
          <cell r="C17">
            <v>14</v>
          </cell>
          <cell r="I17">
            <v>0</v>
          </cell>
        </row>
        <row r="18">
          <cell r="B18">
            <v>15</v>
          </cell>
          <cell r="C18">
            <v>33</v>
          </cell>
          <cell r="I18">
            <v>0</v>
          </cell>
        </row>
        <row r="19">
          <cell r="B19">
            <v>16</v>
          </cell>
          <cell r="C19">
            <v>26</v>
          </cell>
          <cell r="I19">
            <v>0</v>
          </cell>
        </row>
        <row r="20">
          <cell r="B20">
            <v>17</v>
          </cell>
          <cell r="C20">
            <v>28</v>
          </cell>
          <cell r="I20">
            <v>0</v>
          </cell>
        </row>
        <row r="21">
          <cell r="B21">
            <v>18</v>
          </cell>
          <cell r="C21">
            <v>13</v>
          </cell>
          <cell r="I21">
            <v>0</v>
          </cell>
        </row>
        <row r="22">
          <cell r="B22">
            <v>19</v>
          </cell>
          <cell r="I22">
            <v>0</v>
          </cell>
        </row>
        <row r="23">
          <cell r="B23">
            <v>20</v>
          </cell>
          <cell r="I23">
            <v>0</v>
          </cell>
        </row>
      </sheetData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abSelected="1" workbookViewId="0">
      <selection sqref="A1:N29"/>
    </sheetView>
  </sheetViews>
  <sheetFormatPr baseColWidth="10" defaultRowHeight="15" x14ac:dyDescent="0.25"/>
  <cols>
    <col min="1" max="1" width="7.140625" customWidth="1"/>
    <col min="2" max="2" width="5.28515625" customWidth="1"/>
    <col min="5" max="5" width="7.5703125" customWidth="1"/>
    <col min="6" max="7" width="11.42578125" hidden="1" customWidth="1"/>
    <col min="10" max="10" width="4.28515625" customWidth="1"/>
    <col min="12" max="12" width="1.5703125" customWidth="1"/>
  </cols>
  <sheetData>
    <row r="1" spans="1:14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2" t="s">
        <v>0</v>
      </c>
      <c r="B2" s="2"/>
      <c r="C2" s="2"/>
      <c r="D2" s="3" t="str">
        <f>[1]Inscription!D1</f>
        <v>Souvenir Pierre-Carbonnet</v>
      </c>
      <c r="E2" s="3"/>
      <c r="F2" s="3"/>
      <c r="G2" s="3"/>
      <c r="H2" s="3"/>
      <c r="I2" s="3"/>
      <c r="J2" s="3"/>
      <c r="K2" s="4" t="str">
        <f>IF([1]Inscription!$D$4&gt;0,"DATE :  "&amp;TEXT([1]Inscription!D$4,"jj mmmm aaaa"),"")</f>
        <v>DATE :  jj May Sunday</v>
      </c>
      <c r="L2" s="4"/>
      <c r="M2" s="4"/>
      <c r="N2" s="4"/>
    </row>
    <row r="3" spans="1:14" x14ac:dyDescent="0.25">
      <c r="A3" s="2" t="s">
        <v>1</v>
      </c>
      <c r="B3" s="2"/>
      <c r="C3" s="2"/>
      <c r="D3" s="5" t="str">
        <f>[1]Inscription!D3</f>
        <v>CCMarmande-47</v>
      </c>
      <c r="E3" s="5"/>
      <c r="F3" s="5"/>
      <c r="G3" s="5"/>
      <c r="H3" s="5"/>
      <c r="I3" s="5"/>
      <c r="J3" s="5"/>
      <c r="K3" s="6"/>
      <c r="L3" s="6"/>
      <c r="M3" s="6"/>
      <c r="N3" s="6"/>
    </row>
    <row r="4" spans="1:14" x14ac:dyDescent="0.25">
      <c r="A4" s="2" t="s">
        <v>2</v>
      </c>
      <c r="B4" s="2"/>
      <c r="C4" s="2"/>
      <c r="D4" s="7" t="str">
        <f>[1]Inscription!D5</f>
        <v>minimes</v>
      </c>
      <c r="E4" s="7"/>
      <c r="F4" s="7"/>
      <c r="G4" s="7"/>
      <c r="H4" s="7"/>
      <c r="I4" s="7"/>
      <c r="J4" s="7"/>
      <c r="K4" s="8"/>
      <c r="L4" s="8"/>
      <c r="M4" s="8"/>
      <c r="N4" s="8"/>
    </row>
    <row r="5" spans="1:14" x14ac:dyDescent="0.25">
      <c r="A5" s="2" t="s">
        <v>3</v>
      </c>
      <c r="B5" s="2"/>
      <c r="C5" s="2"/>
      <c r="D5" s="9" t="str">
        <f>[1]Inscription!D2</f>
        <v>Saint Sauveur De Meilhan</v>
      </c>
      <c r="E5" s="10"/>
      <c r="F5" s="10"/>
      <c r="G5" s="10"/>
      <c r="H5" s="10"/>
      <c r="I5" s="11" t="s">
        <v>4</v>
      </c>
      <c r="J5" s="11"/>
      <c r="K5" s="11"/>
      <c r="L5" s="12">
        <f>[1]Inscription!G2</f>
        <v>47</v>
      </c>
      <c r="M5" s="13"/>
      <c r="N5" s="13"/>
    </row>
    <row r="6" spans="1:14" x14ac:dyDescent="0.25">
      <c r="A6" s="14" t="s">
        <v>5</v>
      </c>
      <c r="B6" s="14"/>
      <c r="C6" s="15">
        <f>[1]Inscription!D8</f>
        <v>35</v>
      </c>
      <c r="D6" s="15"/>
      <c r="E6" s="15"/>
      <c r="F6" s="11" t="s">
        <v>6</v>
      </c>
      <c r="G6" s="11"/>
      <c r="H6" s="15">
        <f>[1]Inscription!F8</f>
        <v>30</v>
      </c>
      <c r="I6" s="15"/>
      <c r="J6" s="15"/>
      <c r="K6" s="14" t="s">
        <v>7</v>
      </c>
      <c r="L6" s="14"/>
      <c r="M6" s="16">
        <f>COUNTIF(A10:A39,"&gt;0")+COUNTIF(C40:N40,"&gt;0")+COUNTIF(A41:N47,"&gt;0")</f>
        <v>18</v>
      </c>
      <c r="N6" s="16"/>
    </row>
    <row r="7" spans="1:14" x14ac:dyDescent="0.25">
      <c r="A7" s="17" t="s">
        <v>8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</row>
    <row r="8" spans="1:14" x14ac:dyDescent="0.25">
      <c r="A8" s="18"/>
      <c r="B8" s="18"/>
      <c r="C8" s="18"/>
      <c r="D8" s="18"/>
      <c r="E8" s="18"/>
      <c r="F8" s="18"/>
      <c r="G8" s="19" t="s">
        <v>9</v>
      </c>
      <c r="H8" s="19"/>
      <c r="I8" s="20" t="str">
        <f>IF(N10&gt;0,$M$8/$N$10*$Q$1,"")</f>
        <v/>
      </c>
      <c r="J8" s="20"/>
      <c r="K8" s="21" t="s">
        <v>10</v>
      </c>
      <c r="L8" s="22"/>
      <c r="M8" s="23">
        <f>[1]Inscription!F7</f>
        <v>27</v>
      </c>
      <c r="N8" s="24"/>
    </row>
    <row r="9" spans="1:14" x14ac:dyDescent="0.25">
      <c r="A9" s="25" t="s">
        <v>11</v>
      </c>
      <c r="B9" s="26" t="s">
        <v>12</v>
      </c>
      <c r="C9" s="27" t="s">
        <v>13</v>
      </c>
      <c r="D9" s="28"/>
      <c r="E9" s="28"/>
      <c r="F9" s="28"/>
      <c r="G9" s="29"/>
      <c r="H9" s="27" t="s">
        <v>14</v>
      </c>
      <c r="I9" s="28"/>
      <c r="J9" s="29"/>
      <c r="K9" s="30" t="s">
        <v>15</v>
      </c>
      <c r="L9" s="31"/>
      <c r="M9" s="32" t="s">
        <v>16</v>
      </c>
      <c r="N9" s="33" t="s">
        <v>17</v>
      </c>
    </row>
    <row r="10" spans="1:14" x14ac:dyDescent="0.25">
      <c r="A10" s="34">
        <f>[1]CLASSEMENT!C4</f>
        <v>18</v>
      </c>
      <c r="B10" s="35">
        <f>[1]CLASSEMENT!$B4</f>
        <v>1</v>
      </c>
      <c r="C10" s="36" t="str">
        <f>IF(A10&gt;0,CONCATENATE((VLOOKUP($A10,[1]Inscription!$A$12:$G$211,3,FALSE)),"   ",(VLOOKUP($A10,[1]Inscription!$A$12:$G$211,4,FALSE)))," ")</f>
        <v>SELIVERT   Fabien</v>
      </c>
      <c r="D10" s="37"/>
      <c r="E10" s="37"/>
      <c r="F10" s="37"/>
      <c r="G10" s="37"/>
      <c r="H10" s="38" t="str">
        <f>IF(A10&gt;0,(VLOOKUP($A10,[1]Inscription!$A$12:$G$211,5,FALSE))," ")</f>
        <v>US  DACQUOISE</v>
      </c>
      <c r="I10" s="39"/>
      <c r="J10" s="40"/>
      <c r="K10" s="41" t="str">
        <f>IF(A10&gt;0,(VLOOKUP($A10,[1]Inscription!$A$12:$G$211,7,FALSE))," ")</f>
        <v>0240162157</v>
      </c>
      <c r="L10" s="42"/>
      <c r="M10" s="43" t="str">
        <f>IF(A10&gt;0,(VLOOKUP($A10,[1]Inscription!$A$12:$G$211,6,FALSE))," ")</f>
        <v>Minime (Aucune)</v>
      </c>
      <c r="N10" s="44">
        <f>[1]CLASSEMENT!I4</f>
        <v>0</v>
      </c>
    </row>
    <row r="11" spans="1:14" x14ac:dyDescent="0.25">
      <c r="A11" s="34">
        <f>[1]CLASSEMENT!C5</f>
        <v>25</v>
      </c>
      <c r="B11" s="35">
        <f>[1]CLASSEMENT!$B5</f>
        <v>2</v>
      </c>
      <c r="C11" s="36" t="str">
        <f>IF(A11&gt;0,CONCATENATE((VLOOKUP($A11,[1]Inscription!$A$12:$G$211,3,FALSE)),"   ",(VLOOKUP($A11,[1]Inscription!$A$12:$G$211,4,FALSE)))," ")</f>
        <v>LECERF   Clement</v>
      </c>
      <c r="D11" s="37"/>
      <c r="E11" s="37"/>
      <c r="F11" s="37"/>
      <c r="G11" s="37"/>
      <c r="H11" s="38" t="str">
        <f>IF(A11&gt;0,(VLOOKUP($A11,[1]Inscription!$A$12:$G$211,5,FALSE))," ")</f>
        <v>AS LE PASSAGE CYCLISME</v>
      </c>
      <c r="I11" s="39"/>
      <c r="J11" s="40"/>
      <c r="K11" s="41" t="str">
        <f>IF(A11&gt;0,(VLOOKUP($A11,[1]Inscription!$A$12:$G$211,7,FALSE))," ")</f>
        <v>0247204102</v>
      </c>
      <c r="L11" s="42"/>
      <c r="M11" s="43" t="str">
        <f>IF(A11&gt;0,(VLOOKUP($A11,[1]Inscription!$A$12:$G$211,6,FALSE))," ")</f>
        <v>Minime (Aucune)</v>
      </c>
      <c r="N11" s="45">
        <f>IF([1]CLASSEMENT!I5=[1]CLASSEMENT!I4,0,[1]CLASSEMENT!I5-[1]CLASSEMENT!$I$4)</f>
        <v>0</v>
      </c>
    </row>
    <row r="12" spans="1:14" x14ac:dyDescent="0.25">
      <c r="A12" s="34">
        <f>[1]CLASSEMENT!C6</f>
        <v>8</v>
      </c>
      <c r="B12" s="35">
        <f>[1]CLASSEMENT!$B6</f>
        <v>3</v>
      </c>
      <c r="C12" s="36" t="str">
        <f>IF(A12&gt;0,CONCATENATE((VLOOKUP($A12,[1]Inscription!$A$12:$G$211,3,FALSE)),"   ",(VLOOKUP($A12,[1]Inscription!$A$12:$G$211,4,FALSE)))," ")</f>
        <v>BELIN   Jeremy</v>
      </c>
      <c r="D12" s="37"/>
      <c r="E12" s="37"/>
      <c r="F12" s="37"/>
      <c r="G12" s="37"/>
      <c r="H12" s="38" t="str">
        <f>IF(A12&gt;0,(VLOOKUP($A12,[1]Inscription!$A$12:$G$211,5,FALSE))," ")</f>
        <v>MERIGNAC VC</v>
      </c>
      <c r="I12" s="39"/>
      <c r="J12" s="40"/>
      <c r="K12" s="41" t="str">
        <f>IF(A12&gt;0,(VLOOKUP($A12,[1]Inscription!$A$12:$G$211,7,FALSE))," ")</f>
        <v>0233026130</v>
      </c>
      <c r="L12" s="42"/>
      <c r="M12" s="43" t="str">
        <f>IF(A12&gt;0,(VLOOKUP($A12,[1]Inscription!$A$12:$G$211,6,FALSE))," ")</f>
        <v>Minime (Aucune)</v>
      </c>
      <c r="N12" s="45">
        <f>IF([1]CLASSEMENT!I6=[1]CLASSEMENT!I5,0,[1]CLASSEMENT!I6-[1]CLASSEMENT!$I$4)</f>
        <v>0</v>
      </c>
    </row>
    <row r="13" spans="1:14" x14ac:dyDescent="0.25">
      <c r="A13" s="34">
        <f>[1]CLASSEMENT!C7</f>
        <v>7</v>
      </c>
      <c r="B13" s="35">
        <f>[1]CLASSEMENT!$B7</f>
        <v>4</v>
      </c>
      <c r="C13" s="36" t="str">
        <f>IF(A13&gt;0,CONCATENATE((VLOOKUP($A13,[1]Inscription!$A$12:$G$211,3,FALSE)),"   ",(VLOOKUP($A13,[1]Inscription!$A$12:$G$211,4,FALSE)))," ")</f>
        <v>QUILEZ   Aurelien</v>
      </c>
      <c r="D13" s="37"/>
      <c r="E13" s="37"/>
      <c r="F13" s="37"/>
      <c r="G13" s="37"/>
      <c r="H13" s="38" t="str">
        <f>IF(A13&gt;0,(VLOOKUP($A13,[1]Inscription!$A$12:$G$211,5,FALSE))," ")</f>
        <v>LVC TONNEINS</v>
      </c>
      <c r="I13" s="39"/>
      <c r="J13" s="40"/>
      <c r="K13" s="41" t="str">
        <f>IF(A13&gt;0,(VLOOKUP($A13,[1]Inscription!$A$12:$G$211,7,FALSE))," ")</f>
        <v>0247219065</v>
      </c>
      <c r="L13" s="42"/>
      <c r="M13" s="43" t="str">
        <f>IF(A13&gt;0,(VLOOKUP($A13,[1]Inscription!$A$12:$G$211,6,FALSE))," ")</f>
        <v>Minime (Aucune)</v>
      </c>
      <c r="N13" s="45">
        <f>IF([1]CLASSEMENT!I7=[1]CLASSEMENT!I6,0,[1]CLASSEMENT!I7-[1]CLASSEMENT!$I$4)</f>
        <v>0</v>
      </c>
    </row>
    <row r="14" spans="1:14" x14ac:dyDescent="0.25">
      <c r="A14" s="34">
        <f>[1]CLASSEMENT!C8</f>
        <v>27</v>
      </c>
      <c r="B14" s="35">
        <f>[1]CLASSEMENT!$B8</f>
        <v>5</v>
      </c>
      <c r="C14" s="36" t="str">
        <f>IF(A14&gt;0,CONCATENATE((VLOOKUP($A14,[1]Inscription!$A$12:$G$211,3,FALSE)),"   ",(VLOOKUP($A14,[1]Inscription!$A$12:$G$211,4,FALSE)))," ")</f>
        <v>HYVERT   Norick</v>
      </c>
      <c r="D14" s="37"/>
      <c r="E14" s="37"/>
      <c r="F14" s="37"/>
      <c r="G14" s="37"/>
      <c r="H14" s="38" t="str">
        <f>IF(A14&gt;0,(VLOOKUP($A14,[1]Inscription!$A$12:$G$211,5,FALSE))," ")</f>
        <v>AS TESTERINE</v>
      </c>
      <c r="I14" s="39"/>
      <c r="J14" s="40"/>
      <c r="K14" s="41" t="str">
        <f>IF(A14&gt;0,(VLOOKUP($A14,[1]Inscription!$A$12:$G$211,7,FALSE))," ")</f>
        <v>0233009092</v>
      </c>
      <c r="L14" s="42"/>
      <c r="M14" s="43" t="str">
        <f>IF(A14&gt;0,(VLOOKUP($A14,[1]Inscription!$A$12:$G$211,6,FALSE))," ")</f>
        <v>Minime (Aucune)</v>
      </c>
      <c r="N14" s="45">
        <f>IF([1]CLASSEMENT!I8=[1]CLASSEMENT!I7,0,[1]CLASSEMENT!I8-[1]CLASSEMENT!$I$4)</f>
        <v>0</v>
      </c>
    </row>
    <row r="15" spans="1:14" x14ac:dyDescent="0.25">
      <c r="A15" s="34">
        <f>[1]CLASSEMENT!C9</f>
        <v>6</v>
      </c>
      <c r="B15" s="35">
        <f>[1]CLASSEMENT!$B9</f>
        <v>6</v>
      </c>
      <c r="C15" s="36" t="str">
        <f>IF(A15&gt;0,CONCATENATE((VLOOKUP($A15,[1]Inscription!$A$12:$G$211,3,FALSE)),"   ",(VLOOKUP($A15,[1]Inscription!$A$12:$G$211,4,FALSE)))," ")</f>
        <v>PINHEIRO   Luc</v>
      </c>
      <c r="D15" s="37"/>
      <c r="E15" s="37"/>
      <c r="F15" s="37"/>
      <c r="G15" s="37"/>
      <c r="H15" s="38" t="str">
        <f>IF(A15&gt;0,(VLOOKUP($A15,[1]Inscription!$A$12:$G$211,5,FALSE))," ")</f>
        <v>GUIDON AGENAIS</v>
      </c>
      <c r="I15" s="39"/>
      <c r="J15" s="40"/>
      <c r="K15" s="41" t="str">
        <f>IF(A15&gt;0,(VLOOKUP($A15,[1]Inscription!$A$12:$G$211,7,FALSE))," ")</f>
        <v>0247208019</v>
      </c>
      <c r="L15" s="42"/>
      <c r="M15" s="43" t="str">
        <f>IF(A15&gt;0,(VLOOKUP($A15,[1]Inscription!$A$12:$G$211,6,FALSE))," ")</f>
        <v>Minime (Aucune)</v>
      </c>
      <c r="N15" s="45">
        <f>IF([1]CLASSEMENT!I9=[1]CLASSEMENT!I8,0,[1]CLASSEMENT!I9-[1]CLASSEMENT!$I$4)</f>
        <v>0</v>
      </c>
    </row>
    <row r="16" spans="1:14" x14ac:dyDescent="0.25">
      <c r="A16" s="34">
        <f>[1]CLASSEMENT!C10</f>
        <v>17</v>
      </c>
      <c r="B16" s="35">
        <f>[1]CLASSEMENT!$B10</f>
        <v>7</v>
      </c>
      <c r="C16" s="36" t="str">
        <f>IF(A16&gt;0,CONCATENATE((VLOOKUP($A16,[1]Inscription!$A$12:$G$211,3,FALSE)),"   ",(VLOOKUP($A16,[1]Inscription!$A$12:$G$211,4,FALSE)))," ")</f>
        <v>TATER   Etienne</v>
      </c>
      <c r="D16" s="37"/>
      <c r="E16" s="37"/>
      <c r="F16" s="37"/>
      <c r="G16" s="37"/>
      <c r="H16" s="38" t="str">
        <f>IF(A16&gt;0,(VLOOKUP($A16,[1]Inscription!$A$12:$G$211,5,FALSE))," ")</f>
        <v>UC GRADIGNAN</v>
      </c>
      <c r="I16" s="39"/>
      <c r="J16" s="40"/>
      <c r="K16" s="41" t="str">
        <f>IF(A16&gt;0,(VLOOKUP($A16,[1]Inscription!$A$12:$G$211,7,FALSE))," ")</f>
        <v>0233040043</v>
      </c>
      <c r="L16" s="42"/>
      <c r="M16" s="43" t="str">
        <f>IF(A16&gt;0,(VLOOKUP($A16,[1]Inscription!$A$12:$G$211,6,FALSE))," ")</f>
        <v>Minime (Aucune)</v>
      </c>
      <c r="N16" s="45">
        <f>IF([1]CLASSEMENT!I10=[1]CLASSEMENT!I9,0,[1]CLASSEMENT!I10-[1]CLASSEMENT!$I$4)</f>
        <v>0</v>
      </c>
    </row>
    <row r="17" spans="1:14" x14ac:dyDescent="0.25">
      <c r="A17" s="34">
        <f>[1]CLASSEMENT!C11</f>
        <v>12</v>
      </c>
      <c r="B17" s="35">
        <f>[1]CLASSEMENT!$B11</f>
        <v>8</v>
      </c>
      <c r="C17" s="36" t="str">
        <f>IF(A17&gt;0,CONCATENATE((VLOOKUP($A17,[1]Inscription!$A$12:$G$211,3,FALSE)),"   ",(VLOOKUP($A17,[1]Inscription!$A$12:$G$211,4,FALSE)))," ")</f>
        <v>SAINT SEVER   Baptiste</v>
      </c>
      <c r="D17" s="37"/>
      <c r="E17" s="37"/>
      <c r="F17" s="37"/>
      <c r="G17" s="37"/>
      <c r="H17" s="38" t="str">
        <f>IF(A17&gt;0,(VLOOKUP($A17,[1]Inscription!$A$12:$G$211,5,FALSE))," ")</f>
        <v>STADE MONTOIS CYCLISME</v>
      </c>
      <c r="I17" s="39"/>
      <c r="J17" s="40"/>
      <c r="K17" s="41" t="str">
        <f>IF(A17&gt;0,(VLOOKUP($A17,[1]Inscription!$A$12:$G$211,7,FALSE))," ")</f>
        <v>0240160116</v>
      </c>
      <c r="L17" s="42"/>
      <c r="M17" s="43" t="str">
        <f>IF(A17&gt;0,(VLOOKUP($A17,[1]Inscription!$A$12:$G$211,6,FALSE))," ")</f>
        <v>Minime (Aucune)</v>
      </c>
      <c r="N17" s="45">
        <f>IF([1]CLASSEMENT!I11=[1]CLASSEMENT!I10,0,[1]CLASSEMENT!I11-[1]CLASSEMENT!$I$4)</f>
        <v>0</v>
      </c>
    </row>
    <row r="18" spans="1:14" x14ac:dyDescent="0.25">
      <c r="A18" s="34">
        <f>[1]CLASSEMENT!C12</f>
        <v>29</v>
      </c>
      <c r="B18" s="35">
        <f>[1]CLASSEMENT!$B12</f>
        <v>9</v>
      </c>
      <c r="C18" s="36" t="str">
        <f>IF(A18&gt;0,CONCATENATE((VLOOKUP($A18,[1]Inscription!$A$12:$G$211,3,FALSE)),"   ",(VLOOKUP($A18,[1]Inscription!$A$12:$G$211,4,FALSE)))," ")</f>
        <v>GOROSTEGUI   Bixente</v>
      </c>
      <c r="D18" s="37"/>
      <c r="E18" s="37"/>
      <c r="F18" s="37"/>
      <c r="G18" s="37"/>
      <c r="H18" s="38" t="str">
        <f>IF(A18&gt;0,(VLOOKUP($A18,[1]Inscription!$A$12:$G$211,5,FALSE))," ")</f>
        <v>AVIRON BAYONNAIS</v>
      </c>
      <c r="I18" s="39"/>
      <c r="J18" s="40"/>
      <c r="K18" s="41" t="str">
        <f>IF(A18&gt;0,(VLOOKUP($A18,[1]Inscription!$A$12:$G$211,7,FALSE))," ")</f>
        <v>0264311068</v>
      </c>
      <c r="L18" s="42"/>
      <c r="M18" s="43" t="str">
        <f>IF(A18&gt;0,(VLOOKUP($A18,[1]Inscription!$A$12:$G$211,6,FALSE))," ")</f>
        <v>Minime (Aucune)</v>
      </c>
      <c r="N18" s="45">
        <f>IF([1]CLASSEMENT!I12=[1]CLASSEMENT!I11,0,[1]CLASSEMENT!I12-[1]CLASSEMENT!$I$4)</f>
        <v>0</v>
      </c>
    </row>
    <row r="19" spans="1:14" x14ac:dyDescent="0.25">
      <c r="A19" s="34">
        <f>[1]CLASSEMENT!C13</f>
        <v>4</v>
      </c>
      <c r="B19" s="35">
        <f>[1]CLASSEMENT!$B13</f>
        <v>10</v>
      </c>
      <c r="C19" s="36" t="str">
        <f>IF(A19&gt;0,CONCATENATE((VLOOKUP($A19,[1]Inscription!$A$12:$G$211,3,FALSE)),"   ",(VLOOKUP($A19,[1]Inscription!$A$12:$G$211,4,FALSE)))," ")</f>
        <v>LAFFINEUR   Theo</v>
      </c>
      <c r="D19" s="37"/>
      <c r="E19" s="37"/>
      <c r="F19" s="37"/>
      <c r="G19" s="37"/>
      <c r="H19" s="38" t="str">
        <f>IF(A19&gt;0,(VLOOKUP($A19,[1]Inscription!$A$12:$G$211,5,FALSE))," ")</f>
        <v>CS CASTELJALOUSAIN</v>
      </c>
      <c r="I19" s="39"/>
      <c r="J19" s="40"/>
      <c r="K19" s="41" t="str">
        <f>IF(A19&gt;0,(VLOOKUP($A19,[1]Inscription!$A$12:$G$211,7,FALSE))," ")</f>
        <v>0247206004</v>
      </c>
      <c r="L19" s="42"/>
      <c r="M19" s="43" t="str">
        <f>IF(A19&gt;0,(VLOOKUP($A19,[1]Inscription!$A$12:$G$211,6,FALSE))," ")</f>
        <v>Minime (Aucune)</v>
      </c>
      <c r="N19" s="45">
        <f>IF([1]CLASSEMENT!I13=[1]CLASSEMENT!I12,0,[1]CLASSEMENT!I13-[1]CLASSEMENT!$I$4)</f>
        <v>0</v>
      </c>
    </row>
    <row r="20" spans="1:14" x14ac:dyDescent="0.25">
      <c r="A20" s="34">
        <f>[1]CLASSEMENT!C14</f>
        <v>35</v>
      </c>
      <c r="B20" s="35">
        <f>[1]CLASSEMENT!$B14</f>
        <v>11</v>
      </c>
      <c r="C20" s="36" t="str">
        <f>IF(A20&gt;0,CONCATENATE((VLOOKUP($A20,[1]Inscription!$A$12:$G$211,3,FALSE)),"   ",(VLOOKUP($A20,[1]Inscription!$A$12:$G$211,4,FALSE)))," ")</f>
        <v xml:space="preserve">GUEDON Arthur   </v>
      </c>
      <c r="D20" s="37"/>
      <c r="E20" s="37"/>
      <c r="F20" s="37"/>
      <c r="G20" s="37"/>
      <c r="H20" s="38" t="str">
        <f>IF(A20&gt;0,(VLOOKUP($A20,[1]Inscription!$A$12:$G$211,5,FALSE))," ")</f>
        <v>CC Rivelsaltes</v>
      </c>
      <c r="I20" s="39"/>
      <c r="J20" s="40"/>
      <c r="K20" s="41">
        <f>IF(A20&gt;0,(VLOOKUP($A20,[1]Inscription!$A$12:$G$211,7,FALSE))," ")</f>
        <v>1366042068</v>
      </c>
      <c r="L20" s="42"/>
      <c r="M20" s="43" t="str">
        <f>IF(A20&gt;0,(VLOOKUP($A20,[1]Inscription!$A$12:$G$211,6,FALSE))," ")</f>
        <v>Minime1</v>
      </c>
      <c r="N20" s="45">
        <f>IF([1]CLASSEMENT!I14=[1]CLASSEMENT!I13,0,[1]CLASSEMENT!I14-[1]CLASSEMENT!$I$4)</f>
        <v>0</v>
      </c>
    </row>
    <row r="21" spans="1:14" x14ac:dyDescent="0.25">
      <c r="A21" s="34">
        <f>[1]CLASSEMENT!C15</f>
        <v>1</v>
      </c>
      <c r="B21" s="35">
        <f>[1]CLASSEMENT!$B15</f>
        <v>12</v>
      </c>
      <c r="C21" s="36" t="str">
        <f>IF(A21&gt;0,CONCATENATE((VLOOKUP($A21,[1]Inscription!$A$12:$G$211,3,FALSE)),"   ",(VLOOKUP($A21,[1]Inscription!$A$12:$G$211,4,FALSE)))," ")</f>
        <v>SANCHEZ   Andrea</v>
      </c>
      <c r="D21" s="37"/>
      <c r="E21" s="37"/>
      <c r="F21" s="37"/>
      <c r="G21" s="37"/>
      <c r="H21" s="38" t="str">
        <f>IF(A21&gt;0,(VLOOKUP($A21,[1]Inscription!$A$12:$G$211,5,FALSE))," ")</f>
        <v>CC MARMANDAIS</v>
      </c>
      <c r="I21" s="39"/>
      <c r="J21" s="40"/>
      <c r="K21" s="41" t="str">
        <f>IF(A21&gt;0,(VLOOKUP($A21,[1]Inscription!$A$12:$G$211,7,FALSE))," ")</f>
        <v>0247207037</v>
      </c>
      <c r="L21" s="42"/>
      <c r="M21" s="43" t="str">
        <f>IF(A21&gt;0,(VLOOKUP($A21,[1]Inscription!$A$12:$G$211,6,FALSE))," ")</f>
        <v>Minime (Aucune)</v>
      </c>
      <c r="N21" s="45">
        <f>IF([1]CLASSEMENT!I15=[1]CLASSEMENT!I14,0,[1]CLASSEMENT!I15-[1]CLASSEMENT!$I$4)</f>
        <v>0</v>
      </c>
    </row>
    <row r="22" spans="1:14" x14ac:dyDescent="0.25">
      <c r="A22" s="34">
        <f>[1]CLASSEMENT!C16</f>
        <v>9</v>
      </c>
      <c r="B22" s="35">
        <f>[1]CLASSEMENT!$B16</f>
        <v>13</v>
      </c>
      <c r="C22" s="36" t="str">
        <f>IF(A22&gt;0,CONCATENATE((VLOOKUP($A22,[1]Inscription!$A$12:$G$211,3,FALSE)),"   ",(VLOOKUP($A22,[1]Inscription!$A$12:$G$211,4,FALSE)))," ")</f>
        <v>DEZERABLE   Theo</v>
      </c>
      <c r="D22" s="37"/>
      <c r="E22" s="37"/>
      <c r="F22" s="37"/>
      <c r="G22" s="37"/>
      <c r="H22" s="38" t="str">
        <f>IF(A22&gt;0,(VLOOKUP($A22,[1]Inscription!$A$12:$G$211,5,FALSE))," ")</f>
        <v>MERIGNAC VC</v>
      </c>
      <c r="I22" s="39"/>
      <c r="J22" s="40"/>
      <c r="K22" s="41" t="str">
        <f>IF(A22&gt;0,(VLOOKUP($A22,[1]Inscription!$A$12:$G$211,7,FALSE))," ")</f>
        <v>0233026053</v>
      </c>
      <c r="L22" s="42"/>
      <c r="M22" s="43" t="str">
        <f>IF(A22&gt;0,(VLOOKUP($A22,[1]Inscription!$A$12:$G$211,6,FALSE))," ")</f>
        <v>Minime (Aucune)</v>
      </c>
      <c r="N22" s="45">
        <f>IF([1]CLASSEMENT!I16=[1]CLASSEMENT!I15,0,[1]CLASSEMENT!I16-[1]CLASSEMENT!$I$4)</f>
        <v>0</v>
      </c>
    </row>
    <row r="23" spans="1:14" x14ac:dyDescent="0.25">
      <c r="A23" s="34">
        <f>[1]CLASSEMENT!C17</f>
        <v>14</v>
      </c>
      <c r="B23" s="35">
        <f>[1]CLASSEMENT!$B17</f>
        <v>14</v>
      </c>
      <c r="C23" s="36" t="str">
        <f>IF(A23&gt;0,CONCATENATE((VLOOKUP($A23,[1]Inscription!$A$12:$G$211,3,FALSE)),"   ",(VLOOKUP($A23,[1]Inscription!$A$12:$G$211,4,FALSE)))," ")</f>
        <v>BOURGOIN   Jules</v>
      </c>
      <c r="D23" s="37"/>
      <c r="E23" s="37"/>
      <c r="F23" s="37"/>
      <c r="G23" s="37"/>
      <c r="H23" s="38" t="str">
        <f>IF(A23&gt;0,(VLOOKUP($A23,[1]Inscription!$A$12:$G$211,5,FALSE))," ")</f>
        <v>UC GRADIGNAN</v>
      </c>
      <c r="I23" s="39"/>
      <c r="J23" s="40"/>
      <c r="K23" s="41" t="str">
        <f>IF(A23&gt;0,(VLOOKUP($A23,[1]Inscription!$A$12:$G$211,7,FALSE))," ")</f>
        <v>0233040004</v>
      </c>
      <c r="L23" s="42"/>
      <c r="M23" s="43" t="str">
        <f>IF(A23&gt;0,(VLOOKUP($A23,[1]Inscription!$A$12:$G$211,6,FALSE))," ")</f>
        <v>Minime (Aucune)</v>
      </c>
      <c r="N23" s="45">
        <f>IF([1]CLASSEMENT!I17=[1]CLASSEMENT!I16,0,[1]CLASSEMENT!I17-[1]CLASSEMENT!$I$4)</f>
        <v>0</v>
      </c>
    </row>
    <row r="24" spans="1:14" x14ac:dyDescent="0.25">
      <c r="A24" s="34">
        <f>[1]CLASSEMENT!C18</f>
        <v>33</v>
      </c>
      <c r="B24" s="35">
        <f>[1]CLASSEMENT!$B18</f>
        <v>15</v>
      </c>
      <c r="C24" s="36" t="str">
        <f>IF(A24&gt;0,CONCATENATE((VLOOKUP($A24,[1]Inscription!$A$12:$G$211,3,FALSE)),"   ",(VLOOKUP($A24,[1]Inscription!$A$12:$G$211,4,FALSE)))," ")</f>
        <v xml:space="preserve">BERTRANDE Aurélien   </v>
      </c>
      <c r="D24" s="37"/>
      <c r="E24" s="37"/>
      <c r="F24" s="37"/>
      <c r="G24" s="37"/>
      <c r="H24" s="38" t="str">
        <f>IF(A24&gt;0,(VLOOKUP($A24,[1]Inscription!$A$12:$G$211,5,FALSE))," ")</f>
        <v>Stade Montois</v>
      </c>
      <c r="I24" s="39"/>
      <c r="J24" s="40"/>
      <c r="K24" s="41" t="str">
        <f>IF(A24&gt;0,(VLOOKUP($A24,[1]Inscription!$A$12:$G$211,7,FALSE))," ")</f>
        <v>O240160119</v>
      </c>
      <c r="L24" s="42"/>
      <c r="M24" s="43" t="str">
        <f>IF(A24&gt;0,(VLOOKUP($A24,[1]Inscription!$A$12:$G$211,6,FALSE))," ")</f>
        <v>Minime1</v>
      </c>
      <c r="N24" s="45">
        <f>IF([1]CLASSEMENT!I18=[1]CLASSEMENT!I17,0,[1]CLASSEMENT!I18-[1]CLASSEMENT!$I$4)</f>
        <v>0</v>
      </c>
    </row>
    <row r="25" spans="1:14" x14ac:dyDescent="0.25">
      <c r="A25" s="34">
        <f>[1]CLASSEMENT!C19</f>
        <v>26</v>
      </c>
      <c r="B25" s="35">
        <f>[1]CLASSEMENT!$B19</f>
        <v>16</v>
      </c>
      <c r="C25" s="36" t="str">
        <f>IF(A25&gt;0,CONCATENATE((VLOOKUP($A25,[1]Inscription!$A$12:$G$211,3,FALSE)),"   ",(VLOOKUP($A25,[1]Inscription!$A$12:$G$211,4,FALSE)))," ")</f>
        <v>PASTUREL   Marin</v>
      </c>
      <c r="D25" s="37"/>
      <c r="E25" s="37"/>
      <c r="F25" s="37"/>
      <c r="G25" s="37"/>
      <c r="H25" s="38" t="str">
        <f>IF(A25&gt;0,(VLOOKUP($A25,[1]Inscription!$A$12:$G$211,5,FALSE))," ")</f>
        <v>AS LE PASSAGE CYCLISME</v>
      </c>
      <c r="I25" s="39"/>
      <c r="J25" s="40"/>
      <c r="K25" s="41" t="str">
        <f>IF(A25&gt;0,(VLOOKUP($A25,[1]Inscription!$A$12:$G$211,7,FALSE))," ")</f>
        <v>0247204054</v>
      </c>
      <c r="L25" s="42"/>
      <c r="M25" s="43" t="str">
        <f>IF(A25&gt;0,(VLOOKUP($A25,[1]Inscription!$A$12:$G$211,6,FALSE))," ")</f>
        <v>Minime (Aucune)</v>
      </c>
      <c r="N25" s="45">
        <f>IF([1]CLASSEMENT!I19=[1]CLASSEMENT!I18,0,[1]CLASSEMENT!I19-[1]CLASSEMENT!$I$4)</f>
        <v>0</v>
      </c>
    </row>
    <row r="26" spans="1:14" x14ac:dyDescent="0.25">
      <c r="A26" s="34">
        <f>[1]CLASSEMENT!C20</f>
        <v>28</v>
      </c>
      <c r="B26" s="35">
        <f>[1]CLASSEMENT!$B20</f>
        <v>17</v>
      </c>
      <c r="C26" s="36" t="str">
        <f>IF(A26&gt;0,CONCATENATE((VLOOKUP($A26,[1]Inscription!$A$12:$G$211,3,FALSE)),"   ",(VLOOKUP($A26,[1]Inscription!$A$12:$G$211,4,FALSE)))," ")</f>
        <v>LITHARD   Jules</v>
      </c>
      <c r="D26" s="37"/>
      <c r="E26" s="37"/>
      <c r="F26" s="37"/>
      <c r="G26" s="37"/>
      <c r="H26" s="38" t="str">
        <f>IF(A26&gt;0,(VLOOKUP($A26,[1]Inscription!$A$12:$G$211,5,FALSE))," ")</f>
        <v>AS TESTERINE</v>
      </c>
      <c r="I26" s="39"/>
      <c r="J26" s="40"/>
      <c r="K26" s="41" t="str">
        <f>IF(A26&gt;0,(VLOOKUP($A26,[1]Inscription!$A$12:$G$211,7,FALSE))," ")</f>
        <v>0233009139</v>
      </c>
      <c r="L26" s="42"/>
      <c r="M26" s="43" t="str">
        <f>IF(A26&gt;0,(VLOOKUP($A26,[1]Inscription!$A$12:$G$211,6,FALSE))," ")</f>
        <v>Minime (Aucune)</v>
      </c>
      <c r="N26" s="45">
        <f>IF([1]CLASSEMENT!I20=[1]CLASSEMENT!I19,0,[1]CLASSEMENT!I20-[1]CLASSEMENT!$I$4)</f>
        <v>0</v>
      </c>
    </row>
    <row r="27" spans="1:14" x14ac:dyDescent="0.25">
      <c r="A27" s="34">
        <f>[1]CLASSEMENT!C21</f>
        <v>13</v>
      </c>
      <c r="B27" s="35">
        <f>[1]CLASSEMENT!$B21</f>
        <v>18</v>
      </c>
      <c r="C27" s="36" t="str">
        <f>IF(A27&gt;0,CONCATENATE((VLOOKUP($A27,[1]Inscription!$A$12:$G$211,3,FALSE)),"   ",(VLOOKUP($A27,[1]Inscription!$A$12:$G$211,4,FALSE)))," ")</f>
        <v>BARSACQ   Henzo</v>
      </c>
      <c r="D27" s="37"/>
      <c r="E27" s="37"/>
      <c r="F27" s="37"/>
      <c r="G27" s="37"/>
      <c r="H27" s="38" t="str">
        <f>IF(A27&gt;0,(VLOOKUP($A27,[1]Inscription!$A$12:$G$211,5,FALSE))," ")</f>
        <v>UC AIRE BARCELONNE</v>
      </c>
      <c r="I27" s="39"/>
      <c r="J27" s="40"/>
      <c r="K27" s="41" t="str">
        <f>IF(A27&gt;0,(VLOOKUP($A27,[1]Inscription!$A$12:$G$211,7,FALSE))," ")</f>
        <v>0240163141</v>
      </c>
      <c r="L27" s="42"/>
      <c r="M27" s="43" t="str">
        <f>IF(A27&gt;0,(VLOOKUP($A27,[1]Inscription!$A$12:$G$211,6,FALSE))," ")</f>
        <v>Minime (Aucune)</v>
      </c>
      <c r="N27" s="45">
        <f>IF([1]CLASSEMENT!I21=[1]CLASSEMENT!I20,0,[1]CLASSEMENT!I21-[1]CLASSEMENT!$I$4)</f>
        <v>0</v>
      </c>
    </row>
    <row r="28" spans="1:14" x14ac:dyDescent="0.25">
      <c r="A28" s="34">
        <f>[1]CLASSEMENT!C22</f>
        <v>0</v>
      </c>
      <c r="B28" s="35">
        <f>[1]CLASSEMENT!$B22</f>
        <v>19</v>
      </c>
      <c r="C28" s="36" t="str">
        <f>IF(A28&gt;0,CONCATENATE((VLOOKUP($A28,[1]Inscription!$A$12:$G$211,3,FALSE)),"   ",(VLOOKUP($A28,[1]Inscription!$A$12:$G$211,4,FALSE)))," ")</f>
        <v xml:space="preserve"> </v>
      </c>
      <c r="D28" s="37"/>
      <c r="E28" s="37"/>
      <c r="F28" s="37"/>
      <c r="G28" s="37"/>
      <c r="H28" s="38" t="str">
        <f>IF(A28&gt;0,(VLOOKUP($A28,[1]Inscription!$A$12:$G$211,5,FALSE))," ")</f>
        <v xml:space="preserve"> </v>
      </c>
      <c r="I28" s="39"/>
      <c r="J28" s="40"/>
      <c r="K28" s="41" t="str">
        <f>IF(A28&gt;0,(VLOOKUP($A28,[1]Inscription!$A$12:$G$211,7,FALSE))," ")</f>
        <v xml:space="preserve"> </v>
      </c>
      <c r="L28" s="42"/>
      <c r="M28" s="43" t="str">
        <f>IF(A28&gt;0,(VLOOKUP($A28,[1]Inscription!$A$12:$G$211,6,FALSE))," ")</f>
        <v xml:space="preserve"> </v>
      </c>
      <c r="N28" s="45">
        <f>IF([1]CLASSEMENT!I22=[1]CLASSEMENT!I21,0,[1]CLASSEMENT!I22-[1]CLASSEMENT!$I$4)</f>
        <v>0</v>
      </c>
    </row>
    <row r="29" spans="1:14" x14ac:dyDescent="0.25">
      <c r="A29" s="34">
        <f>[1]CLASSEMENT!C23</f>
        <v>0</v>
      </c>
      <c r="B29" s="35">
        <f>[1]CLASSEMENT!$B23</f>
        <v>20</v>
      </c>
      <c r="C29" s="36" t="str">
        <f>IF(A29&gt;0,CONCATENATE((VLOOKUP($A29,[1]Inscription!$A$12:$G$211,3,FALSE)),"   ",(VLOOKUP($A29,[1]Inscription!$A$12:$G$211,4,FALSE)))," ")</f>
        <v xml:space="preserve"> </v>
      </c>
      <c r="D29" s="37"/>
      <c r="E29" s="37"/>
      <c r="F29" s="37"/>
      <c r="G29" s="37"/>
      <c r="H29" s="38" t="str">
        <f>IF(A29&gt;0,(VLOOKUP($A29,[1]Inscription!$A$12:$G$211,5,FALSE))," ")</f>
        <v xml:space="preserve"> </v>
      </c>
      <c r="I29" s="39"/>
      <c r="J29" s="40"/>
      <c r="K29" s="41" t="str">
        <f>IF(A29&gt;0,(VLOOKUP($A29,[1]Inscription!$A$12:$G$211,7,FALSE))," ")</f>
        <v xml:space="preserve"> </v>
      </c>
      <c r="L29" s="42"/>
      <c r="M29" s="43" t="str">
        <f>IF(A29&gt;0,(VLOOKUP($A29,[1]Inscription!$A$12:$G$211,6,FALSE))," ")</f>
        <v xml:space="preserve"> </v>
      </c>
      <c r="N29" s="45">
        <f>IF([1]CLASSEMENT!I23=[1]CLASSEMENT!I22,0,[1]CLASSEMENT!I23-[1]CLASSEMENT!$I$4)</f>
        <v>0</v>
      </c>
    </row>
  </sheetData>
  <mergeCells count="64">
    <mergeCell ref="H27:J27"/>
    <mergeCell ref="K27:L27"/>
    <mergeCell ref="H28:J28"/>
    <mergeCell ref="K28:L28"/>
    <mergeCell ref="H29:J29"/>
    <mergeCell ref="K29:L29"/>
    <mergeCell ref="H24:J24"/>
    <mergeCell ref="K24:L24"/>
    <mergeCell ref="H25:J25"/>
    <mergeCell ref="K25:L25"/>
    <mergeCell ref="H26:J26"/>
    <mergeCell ref="K26:L26"/>
    <mergeCell ref="H21:J21"/>
    <mergeCell ref="K21:L21"/>
    <mergeCell ref="H22:J22"/>
    <mergeCell ref="K22:L22"/>
    <mergeCell ref="H23:J23"/>
    <mergeCell ref="K23:L23"/>
    <mergeCell ref="H18:J18"/>
    <mergeCell ref="K18:L18"/>
    <mergeCell ref="H19:J19"/>
    <mergeCell ref="K19:L19"/>
    <mergeCell ref="H20:J20"/>
    <mergeCell ref="K20:L20"/>
    <mergeCell ref="H15:J15"/>
    <mergeCell ref="K15:L15"/>
    <mergeCell ref="H16:J16"/>
    <mergeCell ref="K16:L16"/>
    <mergeCell ref="H17:J17"/>
    <mergeCell ref="K17:L17"/>
    <mergeCell ref="H12:J12"/>
    <mergeCell ref="K12:L12"/>
    <mergeCell ref="H13:J13"/>
    <mergeCell ref="K13:L13"/>
    <mergeCell ref="H14:J14"/>
    <mergeCell ref="K14:L14"/>
    <mergeCell ref="C9:G9"/>
    <mergeCell ref="H9:J9"/>
    <mergeCell ref="K9:L9"/>
    <mergeCell ref="H10:J10"/>
    <mergeCell ref="K10:L10"/>
    <mergeCell ref="H11:J11"/>
    <mergeCell ref="K11:L11"/>
    <mergeCell ref="M6:N6"/>
    <mergeCell ref="A7:N7"/>
    <mergeCell ref="G8:H8"/>
    <mergeCell ref="I8:J8"/>
    <mergeCell ref="K8:L8"/>
    <mergeCell ref="M8:N8"/>
    <mergeCell ref="A4:C4"/>
    <mergeCell ref="A5:C5"/>
    <mergeCell ref="D5:H5"/>
    <mergeCell ref="I5:K5"/>
    <mergeCell ref="A6:B6"/>
    <mergeCell ref="C6:E6"/>
    <mergeCell ref="F6:G6"/>
    <mergeCell ref="H6:J6"/>
    <mergeCell ref="K6:L6"/>
    <mergeCell ref="A2:C2"/>
    <mergeCell ref="D2:J2"/>
    <mergeCell ref="K2:N2"/>
    <mergeCell ref="A3:C3"/>
    <mergeCell ref="D3:J3"/>
    <mergeCell ref="K3:N3"/>
  </mergeCells>
  <conditionalFormatting sqref="B10:B29">
    <cfRule type="cellIs" dxfId="1" priority="1" stopIfTrue="1" operator="equal">
      <formula>"EX-AEQUOS"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 langella</dc:creator>
  <cp:lastModifiedBy>anthony langella</cp:lastModifiedBy>
  <dcterms:created xsi:type="dcterms:W3CDTF">2016-05-17T06:30:50Z</dcterms:created>
  <dcterms:modified xsi:type="dcterms:W3CDTF">2016-05-17T06:32:36Z</dcterms:modified>
</cp:coreProperties>
</file>